
<file path=[Content_Types].xml><?xml version="1.0" encoding="utf-8"?>
<Types xmlns="http://schemas.openxmlformats.org/package/2006/content-types">
  <Default Extension="xml" ContentType="application/xml"/>
  <Default Extension="png" ContentType="image/png"/>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tabRatio="874" activeTab="1"/>
  </bookViews>
  <sheets>
    <sheet name="编制说明" sheetId="36" r:id="rId1"/>
    <sheet name="汇总" sheetId="34" r:id="rId2"/>
    <sheet name="1【场平土石方、边坡支护工程】" sheetId="1" r:id="rId3"/>
    <sheet name="2【道路工程】" sheetId="2" r:id="rId4"/>
    <sheet name="3【园建工程】" sheetId="3" r:id="rId5"/>
    <sheet name="4【绿化工程】" sheetId="4" r:id="rId6"/>
    <sheet name="5【粗格栅及提升泵站】" sheetId="5" r:id="rId7"/>
    <sheet name="6【细格栅及旋流沉砂池】" sheetId="6" r:id="rId8"/>
    <sheet name="7【AAO生化池】" sheetId="7" r:id="rId9"/>
    <sheet name="8【砂介质高效沉淀池】" sheetId="8" r:id="rId10"/>
    <sheet name="9【生物除臭设施】" sheetId="9" r:id="rId11"/>
    <sheet name="10【储泥池】" sheetId="10" r:id="rId12"/>
    <sheet name="11【配水井及污泥泵房】" sheetId="11" r:id="rId13"/>
    <sheet name="12【二沉池】" sheetId="12" r:id="rId14"/>
    <sheet name="13【接触消毒池及计量槽】" sheetId="13" r:id="rId15"/>
    <sheet name="14【精密过滤器】" sheetId="14" r:id="rId16"/>
    <sheet name="15【污泥料仓】" sheetId="15" r:id="rId17"/>
    <sheet name="16【基坑支护工程】" sheetId="16" r:id="rId18"/>
    <sheet name="17【综合楼】" sheetId="17" r:id="rId19"/>
    <sheet name="18【传达室】" sheetId="18" r:id="rId20"/>
    <sheet name="19【加药间】" sheetId="19" r:id="rId21"/>
    <sheet name="20【鼓风机房及配电中心】" sheetId="20" r:id="rId22"/>
    <sheet name="21【机修车间及仓库】" sheetId="21" r:id="rId23"/>
    <sheet name="22【污泥脱水车间】" sheetId="22" r:id="rId24"/>
    <sheet name="23【厂区围墙及大门】" sheetId="23" r:id="rId25"/>
    <sheet name="24【厂区照明工程-安装工程】" sheetId="24" r:id="rId26"/>
    <sheet name="25【安防工程-安装工程】" sheetId="25" r:id="rId27"/>
    <sheet name="26【工艺管线-安装工程】" sheetId="26" r:id="rId28"/>
    <sheet name="27【绿化灌溉管线-安装工程】" sheetId="27" r:id="rId29"/>
    <sheet name="28【厂区雨污水管道-安装工程】" sheetId="28" r:id="rId30"/>
    <sheet name="29【给水管道安装工程...】" sheetId="29" r:id="rId31"/>
    <sheet name="30【进水管道与尾水管道】" sheetId="30" r:id="rId32"/>
    <sheet name="31【厂区管线迁改及现状破复工程】" sheetId="31" r:id="rId33"/>
    <sheet name="32【综合楼传达室机修车间-安装工程】" sheetId="32" r:id="rId34"/>
    <sheet name="33【计日工】 " sheetId="37" r:id="rId3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<sst xmlns="http://schemas.openxmlformats.org/spreadsheetml/2006/main" count="9151" uniqueCount="3099">
  <si>
    <t>惠州市江北污水处理厂二期工程</t>
  </si>
  <si>
    <t>劳务采购工程量清单编制说明</t>
  </si>
  <si>
    <t>1、本项目劳务采购工程量清单以采购人投标工程量清单中的人工单价作为基价。</t>
  </si>
  <si>
    <r>
      <t>2.</t>
    </r>
    <r>
      <rPr>
        <sz val="11"/>
        <color rgb="FF000000"/>
        <rFont val="宋体"/>
        <charset val="134"/>
      </rPr>
      <t>劳务采购工程量清单中的计日工指用于劳务供应商完成采购人提出的劳务采购合同范围以外的零星项目或工作，包括但不限于交通疏导、已完工程成品保护、防扬尘措施、路面清洗、现场材料二次转运、临时设施安装拆及日常维护、值班值守等工作。计价依据取自</t>
    </r>
    <r>
      <rPr>
        <sz val="11"/>
        <color rgb="FF000000"/>
        <rFont val="Times New Roman"/>
        <charset val="134"/>
      </rPr>
      <t>2024</t>
    </r>
    <r>
      <rPr>
        <sz val="11"/>
        <color rgb="FF000000"/>
        <rFont val="宋体"/>
        <charset val="134"/>
      </rPr>
      <t>年</t>
    </r>
    <r>
      <rPr>
        <sz val="11"/>
        <color rgb="FF000000"/>
        <rFont val="Times New Roman"/>
        <charset val="134"/>
      </rPr>
      <t>12</t>
    </r>
    <r>
      <rPr>
        <sz val="11"/>
        <color rgb="FF000000"/>
        <rFont val="宋体"/>
        <charset val="134"/>
      </rPr>
      <t>月</t>
    </r>
    <r>
      <rPr>
        <sz val="11"/>
        <color rgb="FF000000"/>
        <rFont val="Times New Roman"/>
        <charset val="134"/>
      </rPr>
      <t>12</t>
    </r>
    <r>
      <rPr>
        <sz val="11"/>
        <color rgb="FF000000"/>
        <rFont val="宋体"/>
        <charset val="134"/>
      </rPr>
      <t>日广东省建筑市场主要劳务用工价格信息监测平台发布的普工（土建）单价，计日工按</t>
    </r>
    <r>
      <rPr>
        <sz val="11"/>
        <color rgb="FF000000"/>
        <rFont val="Times New Roman"/>
        <charset val="134"/>
      </rPr>
      <t>287</t>
    </r>
    <r>
      <rPr>
        <sz val="11"/>
        <color rgb="FF000000"/>
        <rFont val="宋体"/>
        <charset val="134"/>
      </rPr>
      <t>元</t>
    </r>
    <r>
      <rPr>
        <sz val="11"/>
        <color rgb="FF000000"/>
        <rFont val="Times New Roman"/>
        <charset val="134"/>
      </rPr>
      <t>/</t>
    </r>
    <r>
      <rPr>
        <sz val="11"/>
        <color rgb="FF000000"/>
        <rFont val="宋体"/>
        <charset val="134"/>
      </rPr>
      <t>工日计，结算数量按现场实际发生工程量为准。</t>
    </r>
  </si>
  <si>
    <t>劳务采购工程量清单汇总表</t>
  </si>
  <si>
    <t>项目名称:</t>
  </si>
  <si>
    <t>惠州市江北污水处理厂二期工程项目</t>
  </si>
  <si>
    <r>
      <rPr>
        <b/>
        <sz val="10"/>
        <color rgb="FF000000"/>
        <rFont val="宋体"/>
        <charset val="134"/>
      </rPr>
      <t>序号</t>
    </r>
  </si>
  <si>
    <r>
      <rPr>
        <b/>
        <sz val="10"/>
        <color rgb="FF000000"/>
        <rFont val="宋体"/>
        <charset val="134"/>
      </rPr>
      <t>单位工程名称</t>
    </r>
  </si>
  <si>
    <r>
      <rPr>
        <b/>
        <sz val="10"/>
        <color rgb="FF000000"/>
        <rFont val="宋体"/>
        <charset val="134"/>
      </rPr>
      <t>金额</t>
    </r>
    <r>
      <rPr>
        <b/>
        <sz val="10"/>
        <color rgb="FF000000"/>
        <rFont val="Times New Roman"/>
        <charset val="134"/>
      </rPr>
      <t>(</t>
    </r>
    <r>
      <rPr>
        <b/>
        <sz val="10"/>
        <color rgb="FF000000"/>
        <rFont val="宋体"/>
        <charset val="134"/>
      </rPr>
      <t>元</t>
    </r>
    <r>
      <rPr>
        <b/>
        <sz val="10"/>
        <color rgb="FF000000"/>
        <rFont val="Times New Roman"/>
        <charset val="134"/>
      </rPr>
      <t>)</t>
    </r>
  </si>
  <si>
    <t>备注</t>
  </si>
  <si>
    <r>
      <rPr>
        <b/>
        <sz val="10"/>
        <color rgb="FF000000"/>
        <rFont val="宋体"/>
        <charset val="134"/>
      </rPr>
      <t>一</t>
    </r>
  </si>
  <si>
    <r>
      <rPr>
        <b/>
        <sz val="10"/>
        <color rgb="FF000000"/>
        <rFont val="宋体"/>
        <charset val="134"/>
      </rPr>
      <t>惠州市江北污水处理厂二期工程项目</t>
    </r>
    <r>
      <rPr>
        <b/>
        <sz val="10"/>
        <color rgb="FF000000"/>
        <rFont val="Times New Roman"/>
        <charset val="134"/>
      </rPr>
      <t>-</t>
    </r>
    <r>
      <rPr>
        <b/>
        <sz val="10"/>
        <color rgb="FF000000"/>
        <rFont val="宋体"/>
        <charset val="134"/>
      </rPr>
      <t>土建工程</t>
    </r>
  </si>
  <si>
    <r>
      <rPr>
        <sz val="10"/>
        <color rgb="FF000000"/>
        <rFont val="宋体"/>
        <charset val="134"/>
      </rPr>
      <t>场平土石方、边坡支护工程</t>
    </r>
  </si>
  <si>
    <r>
      <rPr>
        <sz val="10"/>
        <color rgb="FF000000"/>
        <rFont val="宋体"/>
        <charset val="134"/>
      </rPr>
      <t>道路工程</t>
    </r>
  </si>
  <si>
    <r>
      <rPr>
        <sz val="10"/>
        <color rgb="FF000000"/>
        <rFont val="宋体"/>
        <charset val="134"/>
      </rPr>
      <t>园建工程</t>
    </r>
  </si>
  <si>
    <r>
      <rPr>
        <sz val="10"/>
        <color rgb="FF000000"/>
        <rFont val="宋体"/>
        <charset val="134"/>
      </rPr>
      <t>绿化工程</t>
    </r>
  </si>
  <si>
    <r>
      <rPr>
        <sz val="10"/>
        <color rgb="FF000000"/>
        <rFont val="宋体"/>
        <charset val="134"/>
      </rPr>
      <t>粗格栅及提升泵站</t>
    </r>
  </si>
  <si>
    <r>
      <rPr>
        <sz val="10"/>
        <color rgb="FF000000"/>
        <rFont val="宋体"/>
        <charset val="134"/>
      </rPr>
      <t>细格栅及旋流沉砂池</t>
    </r>
  </si>
  <si>
    <r>
      <t>AAO</t>
    </r>
    <r>
      <rPr>
        <sz val="10"/>
        <color rgb="FF000000"/>
        <rFont val="宋体"/>
        <charset val="134"/>
      </rPr>
      <t>生化池</t>
    </r>
  </si>
  <si>
    <r>
      <rPr>
        <sz val="10"/>
        <color rgb="FF000000"/>
        <rFont val="宋体"/>
        <charset val="134"/>
      </rPr>
      <t>砂介质高效沉淀池</t>
    </r>
  </si>
  <si>
    <r>
      <rPr>
        <sz val="10"/>
        <color rgb="FF000000"/>
        <rFont val="宋体"/>
        <charset val="134"/>
      </rPr>
      <t>生物除臭设施</t>
    </r>
  </si>
  <si>
    <r>
      <rPr>
        <sz val="10"/>
        <color rgb="FF000000"/>
        <rFont val="宋体"/>
        <charset val="134"/>
      </rPr>
      <t>储泥池</t>
    </r>
  </si>
  <si>
    <r>
      <rPr>
        <sz val="10"/>
        <color rgb="FF000000"/>
        <rFont val="宋体"/>
        <charset val="134"/>
      </rPr>
      <t>配水井及污泥泵房</t>
    </r>
  </si>
  <si>
    <r>
      <rPr>
        <sz val="10"/>
        <color rgb="FF000000"/>
        <rFont val="宋体"/>
        <charset val="134"/>
      </rPr>
      <t>二沉池</t>
    </r>
  </si>
  <si>
    <r>
      <rPr>
        <sz val="10"/>
        <color rgb="FF000000"/>
        <rFont val="宋体"/>
        <charset val="134"/>
      </rPr>
      <t>接触消毒池及计量槽</t>
    </r>
  </si>
  <si>
    <r>
      <rPr>
        <sz val="10"/>
        <color rgb="FF000000"/>
        <rFont val="宋体"/>
        <charset val="134"/>
      </rPr>
      <t>精密过滤器</t>
    </r>
  </si>
  <si>
    <r>
      <rPr>
        <sz val="10"/>
        <color rgb="FF000000"/>
        <rFont val="宋体"/>
        <charset val="134"/>
      </rPr>
      <t>污泥料仓</t>
    </r>
  </si>
  <si>
    <r>
      <rPr>
        <sz val="10"/>
        <color rgb="FF000000"/>
        <rFont val="宋体"/>
        <charset val="134"/>
      </rPr>
      <t>基坑支护工程</t>
    </r>
  </si>
  <si>
    <r>
      <rPr>
        <sz val="10"/>
        <color rgb="FF000000"/>
        <rFont val="宋体"/>
        <charset val="134"/>
      </rPr>
      <t>综合楼</t>
    </r>
  </si>
  <si>
    <r>
      <rPr>
        <sz val="10"/>
        <color rgb="FF000000"/>
        <rFont val="宋体"/>
        <charset val="134"/>
      </rPr>
      <t>传达室</t>
    </r>
  </si>
  <si>
    <r>
      <rPr>
        <sz val="10"/>
        <color rgb="FF000000"/>
        <rFont val="宋体"/>
        <charset val="134"/>
      </rPr>
      <t>加药间</t>
    </r>
  </si>
  <si>
    <r>
      <rPr>
        <sz val="10"/>
        <color rgb="FF000000"/>
        <rFont val="宋体"/>
        <charset val="134"/>
      </rPr>
      <t>鼓风机房及配电中心</t>
    </r>
  </si>
  <si>
    <r>
      <rPr>
        <sz val="10"/>
        <color rgb="FF000000"/>
        <rFont val="宋体"/>
        <charset val="134"/>
      </rPr>
      <t>机修车间及仓库</t>
    </r>
  </si>
  <si>
    <r>
      <rPr>
        <sz val="10"/>
        <color rgb="FF000000"/>
        <rFont val="宋体"/>
        <charset val="134"/>
      </rPr>
      <t>污泥脱水车间</t>
    </r>
  </si>
  <si>
    <r>
      <rPr>
        <sz val="10"/>
        <color rgb="FF000000"/>
        <rFont val="宋体"/>
        <charset val="134"/>
      </rPr>
      <t>厂区围墙及大门</t>
    </r>
  </si>
  <si>
    <r>
      <rPr>
        <b/>
        <sz val="10"/>
        <color rgb="FF000000"/>
        <rFont val="宋体"/>
        <charset val="134"/>
      </rPr>
      <t>二</t>
    </r>
  </si>
  <si>
    <r>
      <rPr>
        <b/>
        <sz val="10"/>
        <color rgb="FF000000"/>
        <rFont val="宋体"/>
        <charset val="134"/>
      </rPr>
      <t>惠州市江北污水处理厂二期工程项目</t>
    </r>
    <r>
      <rPr>
        <b/>
        <sz val="10"/>
        <color rgb="FF000000"/>
        <rFont val="Times New Roman"/>
        <charset val="134"/>
      </rPr>
      <t>-</t>
    </r>
    <r>
      <rPr>
        <b/>
        <sz val="10"/>
        <color rgb="FF000000"/>
        <rFont val="宋体"/>
        <charset val="134"/>
      </rPr>
      <t>安装工程</t>
    </r>
  </si>
  <si>
    <r>
      <rPr>
        <sz val="10"/>
        <color rgb="FF000000"/>
        <rFont val="宋体"/>
        <charset val="134"/>
      </rPr>
      <t>厂区照明工程</t>
    </r>
    <r>
      <rPr>
        <sz val="10"/>
        <color rgb="FF000000"/>
        <rFont val="Times New Roman"/>
        <charset val="134"/>
      </rPr>
      <t>-</t>
    </r>
    <r>
      <rPr>
        <sz val="10"/>
        <color rgb="FF000000"/>
        <rFont val="宋体"/>
        <charset val="134"/>
      </rPr>
      <t>安装工程</t>
    </r>
  </si>
  <si>
    <r>
      <rPr>
        <sz val="10"/>
        <color rgb="FF000000"/>
        <rFont val="宋体"/>
        <charset val="134"/>
      </rPr>
      <t>安防工程</t>
    </r>
    <r>
      <rPr>
        <sz val="10"/>
        <color rgb="FF000000"/>
        <rFont val="Times New Roman"/>
        <charset val="134"/>
      </rPr>
      <t>-</t>
    </r>
    <r>
      <rPr>
        <sz val="10"/>
        <color rgb="FF000000"/>
        <rFont val="宋体"/>
        <charset val="134"/>
      </rPr>
      <t>安装工程</t>
    </r>
  </si>
  <si>
    <r>
      <rPr>
        <sz val="10"/>
        <color rgb="FF000000"/>
        <rFont val="宋体"/>
        <charset val="134"/>
      </rPr>
      <t>工艺管线</t>
    </r>
    <r>
      <rPr>
        <sz val="10"/>
        <color rgb="FF000000"/>
        <rFont val="Times New Roman"/>
        <charset val="134"/>
      </rPr>
      <t>-</t>
    </r>
    <r>
      <rPr>
        <sz val="10"/>
        <color rgb="FF000000"/>
        <rFont val="宋体"/>
        <charset val="134"/>
      </rPr>
      <t>安装工程</t>
    </r>
  </si>
  <si>
    <r>
      <rPr>
        <sz val="10"/>
        <color rgb="FF000000"/>
        <rFont val="宋体"/>
        <charset val="134"/>
      </rPr>
      <t>绿化灌溉管线</t>
    </r>
    <r>
      <rPr>
        <sz val="10"/>
        <color rgb="FF000000"/>
        <rFont val="Times New Roman"/>
        <charset val="134"/>
      </rPr>
      <t>-</t>
    </r>
    <r>
      <rPr>
        <sz val="10"/>
        <color rgb="FF000000"/>
        <rFont val="宋体"/>
        <charset val="134"/>
      </rPr>
      <t>安装工程</t>
    </r>
  </si>
  <si>
    <r>
      <rPr>
        <sz val="10"/>
        <color rgb="FF000000"/>
        <rFont val="宋体"/>
        <charset val="134"/>
      </rPr>
      <t>厂区雨污水管道</t>
    </r>
    <r>
      <rPr>
        <sz val="10"/>
        <color rgb="FF000000"/>
        <rFont val="Times New Roman"/>
        <charset val="134"/>
      </rPr>
      <t>-</t>
    </r>
    <r>
      <rPr>
        <sz val="10"/>
        <color rgb="FF000000"/>
        <rFont val="宋体"/>
        <charset val="134"/>
      </rPr>
      <t>安装工程</t>
    </r>
  </si>
  <si>
    <r>
      <rPr>
        <sz val="10"/>
        <color rgb="FF000000"/>
        <rFont val="宋体"/>
        <charset val="134"/>
      </rPr>
      <t>给水管道安装工程</t>
    </r>
    <r>
      <rPr>
        <sz val="10"/>
        <color rgb="FF000000"/>
        <rFont val="Times New Roman"/>
        <charset val="134"/>
      </rPr>
      <t>(</t>
    </r>
    <r>
      <rPr>
        <sz val="10"/>
        <color rgb="FF000000"/>
        <rFont val="宋体"/>
        <charset val="134"/>
      </rPr>
      <t>含回用水管、消防水管）</t>
    </r>
  </si>
  <si>
    <r>
      <rPr>
        <sz val="10"/>
        <color rgb="FF000000"/>
        <rFont val="宋体"/>
        <charset val="134"/>
      </rPr>
      <t>进水管道与尾水管道</t>
    </r>
  </si>
  <si>
    <r>
      <rPr>
        <sz val="10"/>
        <color rgb="FF000000"/>
        <rFont val="宋体"/>
        <charset val="134"/>
      </rPr>
      <t>厂区管线迁改及现状破复工程</t>
    </r>
  </si>
  <si>
    <r>
      <rPr>
        <sz val="10"/>
        <color rgb="FF000000"/>
        <rFont val="宋体"/>
        <charset val="134"/>
      </rPr>
      <t>综合楼传达室机修车间</t>
    </r>
    <r>
      <rPr>
        <sz val="10"/>
        <color rgb="FF000000"/>
        <rFont val="Times New Roman"/>
        <charset val="134"/>
      </rPr>
      <t>-</t>
    </r>
    <r>
      <rPr>
        <sz val="10"/>
        <color rgb="FF000000"/>
        <rFont val="宋体"/>
        <charset val="134"/>
      </rPr>
      <t>安装工程</t>
    </r>
  </si>
  <si>
    <r>
      <rPr>
        <b/>
        <sz val="10"/>
        <color rgb="FF000000"/>
        <rFont val="宋体"/>
        <charset val="134"/>
      </rPr>
      <t>三</t>
    </r>
  </si>
  <si>
    <r>
      <rPr>
        <b/>
        <sz val="10"/>
        <color rgb="FF000000"/>
        <rFont val="宋体"/>
        <charset val="134"/>
      </rPr>
      <t>计日工</t>
    </r>
  </si>
  <si>
    <r>
      <rPr>
        <sz val="10"/>
        <color rgb="FF000000"/>
        <rFont val="宋体"/>
        <charset val="134"/>
      </rPr>
      <t>合</t>
    </r>
    <r>
      <rPr>
        <sz val="10"/>
        <color rgb="FF000000"/>
        <rFont val="Times New Roman"/>
        <charset val="134"/>
      </rPr>
      <t xml:space="preserve">    </t>
    </r>
    <r>
      <rPr>
        <sz val="10"/>
        <color rgb="FF000000"/>
        <rFont val="宋体"/>
        <charset val="134"/>
      </rPr>
      <t>计</t>
    </r>
  </si>
  <si>
    <t>劳务采购工程量清单</t>
  </si>
  <si>
    <t>工程名称:</t>
  </si>
  <si>
    <t>场平土石方、边坡支护工程</t>
  </si>
  <si>
    <r>
      <rPr>
        <b/>
        <sz val="10"/>
        <rFont val="宋体"/>
        <charset val="134"/>
      </rPr>
      <t>序号</t>
    </r>
  </si>
  <si>
    <r>
      <rPr>
        <b/>
        <sz val="10"/>
        <rFont val="宋体"/>
        <charset val="134"/>
      </rPr>
      <t>项目编码</t>
    </r>
  </si>
  <si>
    <r>
      <rPr>
        <b/>
        <sz val="10"/>
        <rFont val="宋体"/>
        <charset val="134"/>
      </rPr>
      <t>项目名称</t>
    </r>
  </si>
  <si>
    <r>
      <rPr>
        <b/>
        <sz val="10"/>
        <rFont val="宋体"/>
        <charset val="134"/>
      </rPr>
      <t>单位</t>
    </r>
  </si>
  <si>
    <r>
      <rPr>
        <b/>
        <sz val="10"/>
        <rFont val="宋体"/>
        <charset val="134"/>
      </rPr>
      <t>工程量</t>
    </r>
  </si>
  <si>
    <r>
      <rPr>
        <b/>
        <sz val="10"/>
        <rFont val="宋体"/>
        <charset val="134"/>
      </rPr>
      <t>人工费</t>
    </r>
  </si>
  <si>
    <r>
      <rPr>
        <b/>
        <sz val="10"/>
        <rFont val="宋体"/>
        <charset val="134"/>
      </rPr>
      <t>单价（元）</t>
    </r>
  </si>
  <si>
    <r>
      <rPr>
        <b/>
        <sz val="10"/>
        <rFont val="宋体"/>
        <charset val="134"/>
      </rPr>
      <t>合价（元）</t>
    </r>
  </si>
  <si>
    <t/>
  </si>
  <si>
    <r>
      <rPr>
        <sz val="10"/>
        <rFont val="宋体"/>
        <charset val="134"/>
      </rPr>
      <t>换填处理</t>
    </r>
  </si>
  <si>
    <t>1</t>
  </si>
  <si>
    <t>040101001004</t>
  </si>
  <si>
    <r>
      <rPr>
        <sz val="10"/>
        <rFont val="宋体"/>
        <charset val="134"/>
      </rPr>
      <t>地基翻挖回填处理</t>
    </r>
  </si>
  <si>
    <t>m3</t>
  </si>
  <si>
    <r>
      <rPr>
        <sz val="10"/>
        <rFont val="宋体"/>
        <charset val="134"/>
      </rPr>
      <t>厂区土石方工程</t>
    </r>
  </si>
  <si>
    <t>2</t>
  </si>
  <si>
    <t>040101001001</t>
  </si>
  <si>
    <r>
      <rPr>
        <sz val="10"/>
        <rFont val="宋体"/>
        <charset val="134"/>
      </rPr>
      <t>清表</t>
    </r>
  </si>
  <si>
    <t>3</t>
  </si>
  <si>
    <t>040101001002</t>
  </si>
  <si>
    <r>
      <rPr>
        <sz val="10"/>
        <rFont val="宋体"/>
        <charset val="134"/>
      </rPr>
      <t>挖一般土方</t>
    </r>
  </si>
  <si>
    <t>4</t>
  </si>
  <si>
    <t>040103001001</t>
  </si>
  <si>
    <r>
      <rPr>
        <sz val="10"/>
        <rFont val="宋体"/>
        <charset val="134"/>
      </rPr>
      <t>回填土方</t>
    </r>
  </si>
  <si>
    <t>5</t>
  </si>
  <si>
    <t>040101001006</t>
  </si>
  <si>
    <r>
      <rPr>
        <sz val="10"/>
        <rFont val="宋体"/>
        <charset val="134"/>
      </rPr>
      <t>余方外弃</t>
    </r>
  </si>
  <si>
    <r>
      <rPr>
        <sz val="10"/>
        <rFont val="宋体"/>
        <charset val="134"/>
      </rPr>
      <t>边坡支护工程</t>
    </r>
  </si>
  <si>
    <t>6</t>
  </si>
  <si>
    <t>040101001005</t>
  </si>
  <si>
    <t>7</t>
  </si>
  <si>
    <t>040101001007</t>
  </si>
  <si>
    <t>8</t>
  </si>
  <si>
    <t>040103001002</t>
  </si>
  <si>
    <t>9</t>
  </si>
  <si>
    <t>050102013001</t>
  </si>
  <si>
    <r>
      <rPr>
        <sz val="10"/>
        <rFont val="宋体"/>
        <charset val="134"/>
      </rPr>
      <t>湿法喷播植草防护</t>
    </r>
  </si>
  <si>
    <t>m2</t>
  </si>
  <si>
    <r>
      <rPr>
        <sz val="10"/>
        <rFont val="宋体"/>
        <charset val="134"/>
      </rPr>
      <t>合计</t>
    </r>
  </si>
  <si>
    <t>道路工程</t>
  </si>
  <si>
    <t>序号</t>
  </si>
  <si>
    <t>项目编码</t>
  </si>
  <si>
    <t>项目名称</t>
  </si>
  <si>
    <t>单位</t>
  </si>
  <si>
    <t>工程量</t>
  </si>
  <si>
    <t>人工费</t>
  </si>
  <si>
    <t>单价（元）</t>
  </si>
  <si>
    <t>合价（元）</t>
  </si>
  <si>
    <r>
      <rPr>
        <sz val="10"/>
        <rFont val="宋体"/>
        <charset val="134"/>
      </rPr>
      <t>土方工程</t>
    </r>
  </si>
  <si>
    <r>
      <rPr>
        <sz val="10"/>
        <rFont val="宋体"/>
        <charset val="134"/>
      </rPr>
      <t>行车道</t>
    </r>
  </si>
  <si>
    <t>040203007001</t>
  </si>
  <si>
    <r>
      <rPr>
        <sz val="10"/>
        <rFont val="宋体"/>
        <charset val="134"/>
      </rPr>
      <t>水泥混凝土</t>
    </r>
  </si>
  <si>
    <t>040202015001</t>
  </si>
  <si>
    <r>
      <t>15cm</t>
    </r>
    <r>
      <rPr>
        <sz val="10"/>
        <rFont val="宋体"/>
        <charset val="134"/>
      </rPr>
      <t>厚</t>
    </r>
    <r>
      <rPr>
        <sz val="10"/>
        <rFont val="Times New Roman"/>
        <charset val="134"/>
      </rPr>
      <t>5%</t>
    </r>
    <r>
      <rPr>
        <sz val="10"/>
        <rFont val="宋体"/>
        <charset val="134"/>
      </rPr>
      <t>水泥稳定碎石底基层</t>
    </r>
  </si>
  <si>
    <t>040202015002</t>
  </si>
  <si>
    <r>
      <t>15cm</t>
    </r>
    <r>
      <rPr>
        <sz val="10"/>
        <rFont val="宋体"/>
        <charset val="134"/>
      </rPr>
      <t>厚</t>
    </r>
    <r>
      <rPr>
        <sz val="10"/>
        <rFont val="Times New Roman"/>
        <charset val="134"/>
      </rPr>
      <t>4%</t>
    </r>
    <r>
      <rPr>
        <sz val="10"/>
        <rFont val="宋体"/>
        <charset val="134"/>
      </rPr>
      <t>水泥稳定碎石底基层</t>
    </r>
  </si>
  <si>
    <t>040202001001</t>
  </si>
  <si>
    <r>
      <rPr>
        <sz val="10"/>
        <rFont val="宋体"/>
        <charset val="134"/>
      </rPr>
      <t>路床</t>
    </r>
    <r>
      <rPr>
        <sz val="10"/>
        <rFont val="Times New Roman"/>
        <charset val="134"/>
      </rPr>
      <t>(</t>
    </r>
    <r>
      <rPr>
        <sz val="10"/>
        <rFont val="宋体"/>
        <charset val="134"/>
      </rPr>
      <t>槽</t>
    </r>
    <r>
      <rPr>
        <sz val="10"/>
        <rFont val="Times New Roman"/>
        <charset val="134"/>
      </rPr>
      <t>)</t>
    </r>
    <r>
      <rPr>
        <sz val="10"/>
        <rFont val="宋体"/>
        <charset val="134"/>
      </rPr>
      <t>整形</t>
    </r>
  </si>
  <si>
    <t>040203007003</t>
  </si>
  <si>
    <r>
      <rPr>
        <sz val="10"/>
        <rFont val="宋体"/>
        <charset val="134"/>
      </rPr>
      <t>缩缝</t>
    </r>
  </si>
  <si>
    <t>m</t>
  </si>
  <si>
    <t>040901001002</t>
  </si>
  <si>
    <r>
      <rPr>
        <sz val="10"/>
        <rFont val="宋体"/>
        <charset val="134"/>
      </rPr>
      <t>现浇构件钢筋</t>
    </r>
  </si>
  <si>
    <t>t</t>
  </si>
  <si>
    <r>
      <rPr>
        <sz val="10"/>
        <rFont val="宋体"/>
        <charset val="134"/>
      </rPr>
      <t>粤</t>
    </r>
    <r>
      <rPr>
        <sz val="10"/>
        <rFont val="Times New Roman"/>
        <charset val="134"/>
      </rPr>
      <t>040202017001</t>
    </r>
  </si>
  <si>
    <r>
      <rPr>
        <sz val="10"/>
        <rFont val="宋体"/>
        <charset val="134"/>
      </rPr>
      <t>水泥混凝土垫层（新旧衔接处）</t>
    </r>
  </si>
  <si>
    <t>10</t>
  </si>
  <si>
    <t>040901008001</t>
  </si>
  <si>
    <r>
      <rPr>
        <sz val="10"/>
        <rFont val="宋体"/>
        <charset val="134"/>
      </rPr>
      <t>植筋</t>
    </r>
  </si>
  <si>
    <r>
      <rPr>
        <sz val="10"/>
        <rFont val="宋体"/>
        <charset val="134"/>
      </rPr>
      <t>根</t>
    </r>
  </si>
  <si>
    <t>11</t>
  </si>
  <si>
    <t>040205006001</t>
  </si>
  <si>
    <r>
      <rPr>
        <sz val="10"/>
        <rFont val="宋体"/>
        <charset val="134"/>
      </rPr>
      <t>标线</t>
    </r>
  </si>
  <si>
    <t>12</t>
  </si>
  <si>
    <t>040205003001</t>
  </si>
  <si>
    <r>
      <rPr>
        <sz val="10"/>
        <rFont val="宋体"/>
        <charset val="134"/>
      </rPr>
      <t>标杆</t>
    </r>
  </si>
  <si>
    <r>
      <rPr>
        <sz val="10"/>
        <rFont val="宋体"/>
        <charset val="134"/>
      </rPr>
      <t>套</t>
    </r>
  </si>
  <si>
    <r>
      <rPr>
        <sz val="10"/>
        <rFont val="宋体"/>
        <charset val="134"/>
      </rPr>
      <t>路缘石</t>
    </r>
  </si>
  <si>
    <t>13</t>
  </si>
  <si>
    <t>040204004001</t>
  </si>
  <si>
    <r>
      <t>C30</t>
    </r>
    <r>
      <rPr>
        <sz val="10"/>
        <rFont val="宋体"/>
        <charset val="134"/>
      </rPr>
      <t>预制砼路缘石</t>
    </r>
    <r>
      <rPr>
        <sz val="10"/>
        <rFont val="Times New Roman"/>
        <charset val="134"/>
      </rPr>
      <t>|12*30*50</t>
    </r>
  </si>
  <si>
    <r>
      <rPr>
        <sz val="10"/>
        <rFont val="宋体"/>
        <charset val="134"/>
      </rPr>
      <t>钢筋混凝土悬臂式挡土墙</t>
    </r>
  </si>
  <si>
    <t>14</t>
  </si>
  <si>
    <t>040303001001</t>
  </si>
  <si>
    <r>
      <rPr>
        <sz val="10"/>
        <rFont val="宋体"/>
        <charset val="134"/>
      </rPr>
      <t>混凝土垫层</t>
    </r>
  </si>
  <si>
    <t>15</t>
  </si>
  <si>
    <t>040303002001</t>
  </si>
  <si>
    <r>
      <rPr>
        <sz val="10"/>
        <rFont val="宋体"/>
        <charset val="134"/>
      </rPr>
      <t>混凝土基础</t>
    </r>
  </si>
  <si>
    <t>16</t>
  </si>
  <si>
    <t>040303015001</t>
  </si>
  <si>
    <r>
      <rPr>
        <sz val="10"/>
        <rFont val="宋体"/>
        <charset val="134"/>
      </rPr>
      <t>混凝土挡墙墙身</t>
    </r>
  </si>
  <si>
    <t>17</t>
  </si>
  <si>
    <t>040309007001</t>
  </si>
  <si>
    <r>
      <rPr>
        <sz val="10"/>
        <rFont val="宋体"/>
        <charset val="134"/>
      </rPr>
      <t>挡墙沉降缝</t>
    </r>
  </si>
  <si>
    <t>18</t>
  </si>
  <si>
    <t>040901001003</t>
  </si>
  <si>
    <t>19</t>
  </si>
  <si>
    <t>040501004001</t>
  </si>
  <si>
    <r>
      <t>φ100PVC</t>
    </r>
    <r>
      <rPr>
        <sz val="10"/>
        <rFont val="宋体"/>
        <charset val="134"/>
      </rPr>
      <t>泄水管</t>
    </r>
  </si>
  <si>
    <t>20</t>
  </si>
  <si>
    <t>040201021001</t>
  </si>
  <si>
    <r>
      <rPr>
        <sz val="10"/>
        <rFont val="宋体"/>
        <charset val="134"/>
      </rPr>
      <t>土工布</t>
    </r>
  </si>
  <si>
    <t>21</t>
  </si>
  <si>
    <r>
      <rPr>
        <sz val="10"/>
        <rFont val="宋体"/>
        <charset val="134"/>
      </rPr>
      <t>回填石屑</t>
    </r>
  </si>
  <si>
    <t>22</t>
  </si>
  <si>
    <t>040103001003</t>
  </si>
  <si>
    <r>
      <rPr>
        <sz val="10"/>
        <rFont val="宋体"/>
        <charset val="134"/>
      </rPr>
      <t>碎石滤层</t>
    </r>
  </si>
  <si>
    <t>23</t>
  </si>
  <si>
    <t>040103001005</t>
  </si>
  <si>
    <r>
      <rPr>
        <sz val="10"/>
        <rFont val="宋体"/>
        <charset val="134"/>
      </rPr>
      <t>回填土</t>
    </r>
  </si>
  <si>
    <r>
      <rPr>
        <sz val="10"/>
        <rFont val="宋体"/>
        <charset val="134"/>
      </rPr>
      <t>措施项目</t>
    </r>
  </si>
  <si>
    <t>37</t>
  </si>
  <si>
    <t>041102002001</t>
  </si>
  <si>
    <r>
      <rPr>
        <sz val="10"/>
        <rFont val="宋体"/>
        <charset val="134"/>
      </rPr>
      <t>路缘石基础模板</t>
    </r>
  </si>
  <si>
    <t>38</t>
  </si>
  <si>
    <t>041102001001</t>
  </si>
  <si>
    <r>
      <rPr>
        <sz val="10"/>
        <rFont val="宋体"/>
        <charset val="134"/>
      </rPr>
      <t>垫层模板</t>
    </r>
  </si>
  <si>
    <t>39</t>
  </si>
  <si>
    <t>041102002002</t>
  </si>
  <si>
    <r>
      <rPr>
        <sz val="10"/>
        <rFont val="宋体"/>
        <charset val="134"/>
      </rPr>
      <t>基础模板</t>
    </r>
  </si>
  <si>
    <t>40</t>
  </si>
  <si>
    <t>041102017001</t>
  </si>
  <si>
    <r>
      <rPr>
        <sz val="10"/>
        <rFont val="宋体"/>
        <charset val="134"/>
      </rPr>
      <t>挡墙模板</t>
    </r>
  </si>
  <si>
    <r>
      <rPr>
        <sz val="9"/>
        <color rgb="FF000000"/>
        <rFont val="SimSun"/>
        <charset val="134"/>
      </rPr>
      <t>合计</t>
    </r>
  </si>
  <si>
    <t>园建工程</t>
  </si>
  <si>
    <r>
      <rPr>
        <sz val="10"/>
        <rFont val="宋体"/>
        <charset val="134"/>
      </rPr>
      <t>透水砖园路</t>
    </r>
  </si>
  <si>
    <t>040204002001</t>
  </si>
  <si>
    <r>
      <t>60</t>
    </r>
    <r>
      <rPr>
        <sz val="10"/>
        <rFont val="宋体"/>
        <charset val="134"/>
      </rPr>
      <t>厚</t>
    </r>
    <r>
      <rPr>
        <sz val="10"/>
        <rFont val="Times New Roman"/>
        <charset val="134"/>
      </rPr>
      <t>200*400</t>
    </r>
    <r>
      <rPr>
        <sz val="10"/>
        <rFont val="宋体"/>
        <charset val="134"/>
      </rPr>
      <t>深灰色仿石透水砖</t>
    </r>
  </si>
  <si>
    <r>
      <t>100</t>
    </r>
    <r>
      <rPr>
        <sz val="10"/>
        <rFont val="宋体"/>
        <charset val="134"/>
      </rPr>
      <t>厚</t>
    </r>
    <r>
      <rPr>
        <sz val="10"/>
        <rFont val="Times New Roman"/>
        <charset val="134"/>
      </rPr>
      <t>C20</t>
    </r>
    <r>
      <rPr>
        <sz val="10"/>
        <rFont val="宋体"/>
        <charset val="134"/>
      </rPr>
      <t>混凝土</t>
    </r>
  </si>
  <si>
    <r>
      <t>150</t>
    </r>
    <r>
      <rPr>
        <sz val="10"/>
        <rFont val="宋体"/>
        <charset val="134"/>
      </rPr>
      <t>厚</t>
    </r>
    <r>
      <rPr>
        <sz val="10"/>
        <rFont val="Times New Roman"/>
        <charset val="134"/>
      </rPr>
      <t>4%</t>
    </r>
    <r>
      <rPr>
        <sz val="10"/>
        <rFont val="宋体"/>
        <charset val="134"/>
      </rPr>
      <t>水泥稳定石屑</t>
    </r>
  </si>
  <si>
    <r>
      <rPr>
        <sz val="10"/>
        <rFont val="宋体"/>
        <charset val="134"/>
      </rPr>
      <t>花岗岩平石</t>
    </r>
  </si>
  <si>
    <r>
      <rPr>
        <sz val="10"/>
        <rFont val="宋体"/>
        <charset val="134"/>
      </rPr>
      <t>花岗岩场地</t>
    </r>
  </si>
  <si>
    <t>040204002002</t>
  </si>
  <si>
    <r>
      <t>30</t>
    </r>
    <r>
      <rPr>
        <sz val="10"/>
        <rFont val="宋体"/>
        <charset val="134"/>
      </rPr>
      <t>厚烧面芝麻灰花岗岩</t>
    </r>
  </si>
  <si>
    <r>
      <rPr>
        <sz val="10"/>
        <rFont val="宋体"/>
        <charset val="134"/>
      </rPr>
      <t>粤</t>
    </r>
    <r>
      <rPr>
        <sz val="10"/>
        <rFont val="Times New Roman"/>
        <charset val="134"/>
      </rPr>
      <t>040202017002</t>
    </r>
  </si>
  <si>
    <r>
      <t>150</t>
    </r>
    <r>
      <rPr>
        <sz val="10"/>
        <rFont val="宋体"/>
        <charset val="134"/>
      </rPr>
      <t>厚</t>
    </r>
    <r>
      <rPr>
        <sz val="10"/>
        <rFont val="Times New Roman"/>
        <charset val="134"/>
      </rPr>
      <t>6%</t>
    </r>
    <r>
      <rPr>
        <sz val="10"/>
        <rFont val="宋体"/>
        <charset val="134"/>
      </rPr>
      <t>水泥石粉渣</t>
    </r>
  </si>
  <si>
    <r>
      <rPr>
        <sz val="10"/>
        <rFont val="宋体"/>
        <charset val="134"/>
      </rPr>
      <t>树池</t>
    </r>
  </si>
  <si>
    <t>010809004001</t>
  </si>
  <si>
    <r>
      <t>30</t>
    </r>
    <r>
      <rPr>
        <sz val="10"/>
        <rFont val="宋体"/>
        <charset val="134"/>
      </rPr>
      <t>厚光面芝麻白花岗岩压顶</t>
    </r>
  </si>
  <si>
    <t>011204001001</t>
  </si>
  <si>
    <r>
      <t>20</t>
    </r>
    <r>
      <rPr>
        <sz val="10"/>
        <rFont val="宋体"/>
        <charset val="134"/>
      </rPr>
      <t>厚烧面芝麻白花岗岩</t>
    </r>
  </si>
  <si>
    <t>040305004001</t>
  </si>
  <si>
    <r>
      <rPr>
        <sz val="10"/>
        <rFont val="宋体"/>
        <charset val="134"/>
      </rPr>
      <t>砖砌体</t>
    </r>
  </si>
  <si>
    <t>040305001002</t>
  </si>
  <si>
    <r>
      <t>C15</t>
    </r>
    <r>
      <rPr>
        <sz val="10"/>
        <rFont val="宋体"/>
        <charset val="134"/>
      </rPr>
      <t>混凝土垫层</t>
    </r>
  </si>
  <si>
    <r>
      <rPr>
        <sz val="10"/>
        <rFont val="宋体"/>
        <charset val="134"/>
      </rPr>
      <t>素土夯实</t>
    </r>
  </si>
  <si>
    <r>
      <rPr>
        <sz val="10"/>
        <rFont val="宋体"/>
        <charset val="134"/>
      </rPr>
      <t>汀步</t>
    </r>
  </si>
  <si>
    <t>050201013001</t>
  </si>
  <si>
    <r>
      <t>80</t>
    </r>
    <r>
      <rPr>
        <sz val="10"/>
        <rFont val="宋体"/>
        <charset val="134"/>
      </rPr>
      <t>厚烧面芝麻灰花岗岩</t>
    </r>
  </si>
  <si>
    <t>040202011001</t>
  </si>
  <si>
    <r>
      <t>60cm</t>
    </r>
    <r>
      <rPr>
        <sz val="10"/>
        <rFont val="宋体"/>
        <charset val="134"/>
      </rPr>
      <t>厚</t>
    </r>
    <r>
      <rPr>
        <sz val="10"/>
        <rFont val="Times New Roman"/>
        <charset val="134"/>
      </rPr>
      <t>3:7</t>
    </r>
    <r>
      <rPr>
        <sz val="10"/>
        <rFont val="宋体"/>
        <charset val="134"/>
      </rPr>
      <t>灰土垫层</t>
    </r>
  </si>
  <si>
    <r>
      <rPr>
        <sz val="10"/>
        <rFont val="宋体"/>
        <charset val="134"/>
      </rPr>
      <t>停车场</t>
    </r>
  </si>
  <si>
    <t>040204002003</t>
  </si>
  <si>
    <r>
      <t>387X334X38</t>
    </r>
    <r>
      <rPr>
        <sz val="10"/>
        <rFont val="宋体"/>
        <charset val="134"/>
      </rPr>
      <t>草坪格</t>
    </r>
  </si>
  <si>
    <t>040309001002</t>
  </si>
  <si>
    <r>
      <rPr>
        <sz val="10"/>
        <rFont val="宋体"/>
        <charset val="134"/>
      </rPr>
      <t>钢管车档</t>
    </r>
  </si>
  <si>
    <r>
      <t>150</t>
    </r>
    <r>
      <rPr>
        <sz val="10"/>
        <rFont val="宋体"/>
        <charset val="134"/>
      </rPr>
      <t>厚砂石垫层</t>
    </r>
  </si>
  <si>
    <t>040204002004</t>
  </si>
  <si>
    <r>
      <t>50</t>
    </r>
    <r>
      <rPr>
        <sz val="10"/>
        <rFont val="宋体"/>
        <charset val="134"/>
      </rPr>
      <t>厚</t>
    </r>
    <r>
      <rPr>
        <sz val="10"/>
        <rFont val="Times New Roman"/>
        <charset val="134"/>
      </rPr>
      <t>100*200</t>
    </r>
    <r>
      <rPr>
        <sz val="10"/>
        <rFont val="宋体"/>
        <charset val="134"/>
      </rPr>
      <t>红色水泥砖</t>
    </r>
  </si>
  <si>
    <t>040305001001</t>
  </si>
  <si>
    <r>
      <t>200</t>
    </r>
    <r>
      <rPr>
        <sz val="10"/>
        <rFont val="宋体"/>
        <charset val="134"/>
      </rPr>
      <t>厚碎石垫层</t>
    </r>
  </si>
  <si>
    <t>040204004004</t>
  </si>
  <si>
    <r>
      <t>C30</t>
    </r>
    <r>
      <rPr>
        <sz val="10"/>
        <rFont val="宋体"/>
        <charset val="134"/>
      </rPr>
      <t>水泥砼路缘石</t>
    </r>
  </si>
  <si>
    <r>
      <rPr>
        <sz val="10"/>
        <rFont val="宋体"/>
        <charset val="134"/>
      </rPr>
      <t>篮球场</t>
    </r>
  </si>
  <si>
    <t>011103001001</t>
  </si>
  <si>
    <r>
      <t>10</t>
    </r>
    <r>
      <rPr>
        <sz val="10"/>
        <rFont val="宋体"/>
        <charset val="134"/>
      </rPr>
      <t>厚</t>
    </r>
    <r>
      <rPr>
        <sz val="10"/>
        <rFont val="Times New Roman"/>
        <charset val="134"/>
      </rPr>
      <t>PU</t>
    </r>
    <r>
      <rPr>
        <sz val="10"/>
        <rFont val="宋体"/>
        <charset val="134"/>
      </rPr>
      <t>塑胶面层</t>
    </r>
  </si>
  <si>
    <t>040203006001</t>
  </si>
  <si>
    <r>
      <t>30</t>
    </r>
    <r>
      <rPr>
        <sz val="10"/>
        <rFont val="宋体"/>
        <charset val="134"/>
      </rPr>
      <t>厚</t>
    </r>
    <r>
      <rPr>
        <sz val="10"/>
        <rFont val="Times New Roman"/>
        <charset val="134"/>
      </rPr>
      <t>C20</t>
    </r>
    <r>
      <rPr>
        <sz val="10"/>
        <rFont val="宋体"/>
        <charset val="134"/>
      </rPr>
      <t>细沥青混凝土</t>
    </r>
  </si>
  <si>
    <t>24</t>
  </si>
  <si>
    <t>040203006002</t>
  </si>
  <si>
    <r>
      <t>40</t>
    </r>
    <r>
      <rPr>
        <sz val="10"/>
        <rFont val="宋体"/>
        <charset val="134"/>
      </rPr>
      <t>厚</t>
    </r>
    <r>
      <rPr>
        <sz val="10"/>
        <rFont val="Times New Roman"/>
        <charset val="134"/>
      </rPr>
      <t>C20</t>
    </r>
    <r>
      <rPr>
        <sz val="10"/>
        <rFont val="宋体"/>
        <charset val="134"/>
      </rPr>
      <t>中粒式沥青混凝土</t>
    </r>
  </si>
  <si>
    <t>25</t>
  </si>
  <si>
    <t>040202015004</t>
  </si>
  <si>
    <r>
      <t>150</t>
    </r>
    <r>
      <rPr>
        <sz val="10"/>
        <rFont val="宋体"/>
        <charset val="134"/>
      </rPr>
      <t>厚水泥石粉层</t>
    </r>
  </si>
  <si>
    <t>26</t>
  </si>
  <si>
    <t>040202015003</t>
  </si>
  <si>
    <r>
      <t>100</t>
    </r>
    <r>
      <rPr>
        <sz val="10"/>
        <rFont val="宋体"/>
        <charset val="134"/>
      </rPr>
      <t>厚级配碎石层</t>
    </r>
  </si>
  <si>
    <t>27</t>
  </si>
  <si>
    <t>010507003001</t>
  </si>
  <si>
    <r>
      <rPr>
        <sz val="10"/>
        <rFont val="宋体"/>
        <charset val="134"/>
      </rPr>
      <t>地沟</t>
    </r>
  </si>
  <si>
    <t>28</t>
  </si>
  <si>
    <t>011506002002</t>
  </si>
  <si>
    <r>
      <rPr>
        <sz val="10"/>
        <rFont val="宋体"/>
        <charset val="134"/>
      </rPr>
      <t>篮球架</t>
    </r>
  </si>
  <si>
    <t>29</t>
  </si>
  <si>
    <t>010607004002</t>
  </si>
  <si>
    <r>
      <rPr>
        <sz val="10"/>
        <rFont val="宋体"/>
        <charset val="134"/>
      </rPr>
      <t>围网</t>
    </r>
  </si>
  <si>
    <r>
      <rPr>
        <sz val="10"/>
        <rFont val="宋体"/>
        <charset val="134"/>
      </rPr>
      <t>下沉绿地</t>
    </r>
  </si>
  <si>
    <t>30</t>
  </si>
  <si>
    <t>040202011002</t>
  </si>
  <si>
    <r>
      <t>50mm</t>
    </r>
    <r>
      <rPr>
        <sz val="10"/>
        <rFont val="宋体"/>
        <charset val="134"/>
      </rPr>
      <t>厚砾石覆盖层</t>
    </r>
  </si>
  <si>
    <t>31</t>
  </si>
  <si>
    <t>050101009001</t>
  </si>
  <si>
    <r>
      <t>400mm</t>
    </r>
    <r>
      <rPr>
        <sz val="10"/>
        <rFont val="宋体"/>
        <charset val="134"/>
      </rPr>
      <t>厚种植土</t>
    </r>
  </si>
  <si>
    <t>32</t>
  </si>
  <si>
    <t>040202010001</t>
  </si>
  <si>
    <r>
      <t>200mm</t>
    </r>
    <r>
      <rPr>
        <sz val="10"/>
        <rFont val="宋体"/>
        <charset val="134"/>
      </rPr>
      <t>厚砾石排水层</t>
    </r>
  </si>
  <si>
    <t>33</t>
  </si>
  <si>
    <t>011003001001</t>
  </si>
  <si>
    <r>
      <rPr>
        <sz val="10"/>
        <rFont val="宋体"/>
        <charset val="134"/>
      </rPr>
      <t>土工布隔离层</t>
    </r>
  </si>
  <si>
    <t>34</t>
  </si>
  <si>
    <t>040504009001</t>
  </si>
  <si>
    <r>
      <rPr>
        <sz val="10"/>
        <rFont val="宋体"/>
        <charset val="134"/>
      </rPr>
      <t>溢流口</t>
    </r>
  </si>
  <si>
    <r>
      <rPr>
        <sz val="10"/>
        <rFont val="宋体"/>
        <charset val="134"/>
      </rPr>
      <t>座</t>
    </r>
  </si>
  <si>
    <t>35</t>
  </si>
  <si>
    <r>
      <t>DN150mm</t>
    </r>
    <r>
      <rPr>
        <sz val="10"/>
        <rFont val="宋体"/>
        <charset val="134"/>
      </rPr>
      <t>穿孔管</t>
    </r>
  </si>
  <si>
    <t>41</t>
  </si>
  <si>
    <r>
      <rPr>
        <sz val="10"/>
        <rFont val="宋体"/>
        <charset val="134"/>
      </rPr>
      <t>围网柱基础模板</t>
    </r>
  </si>
  <si>
    <t>42</t>
  </si>
  <si>
    <r>
      <rPr>
        <sz val="10"/>
        <rFont val="宋体"/>
        <charset val="134"/>
      </rPr>
      <t>围网柱垫层模板</t>
    </r>
  </si>
  <si>
    <r>
      <rPr>
        <b/>
        <sz val="16"/>
        <rFont val="宋体"/>
        <charset val="134"/>
      </rPr>
      <t>劳务采购工程量清单</t>
    </r>
  </si>
  <si>
    <r>
      <rPr>
        <b/>
        <sz val="10"/>
        <rFont val="宋体"/>
        <charset val="134"/>
      </rPr>
      <t>工程名称</t>
    </r>
    <r>
      <rPr>
        <b/>
        <sz val="10"/>
        <rFont val="Times New Roman"/>
        <charset val="134"/>
      </rPr>
      <t>:</t>
    </r>
  </si>
  <si>
    <r>
      <rPr>
        <b/>
        <sz val="10"/>
        <rFont val="宋体"/>
        <charset val="134"/>
      </rPr>
      <t>绿化工程</t>
    </r>
  </si>
  <si>
    <r>
      <rPr>
        <sz val="10"/>
        <rFont val="宋体"/>
        <charset val="134"/>
      </rPr>
      <t>乔、灌木</t>
    </r>
  </si>
  <si>
    <t>050102001006</t>
  </si>
  <si>
    <r>
      <rPr>
        <sz val="10"/>
        <rFont val="宋体"/>
        <charset val="134"/>
      </rPr>
      <t>凤凰木</t>
    </r>
  </si>
  <si>
    <r>
      <rPr>
        <sz val="10"/>
        <rFont val="宋体"/>
        <charset val="134"/>
      </rPr>
      <t>株</t>
    </r>
  </si>
  <si>
    <t>2.000</t>
  </si>
  <si>
    <t>050102001007</t>
  </si>
  <si>
    <r>
      <rPr>
        <sz val="10"/>
        <rFont val="宋体"/>
        <charset val="134"/>
      </rPr>
      <t>红花风铃木</t>
    </r>
  </si>
  <si>
    <t>17.000</t>
  </si>
  <si>
    <t>050102001008</t>
  </si>
  <si>
    <r>
      <rPr>
        <sz val="10"/>
        <rFont val="宋体"/>
        <charset val="134"/>
      </rPr>
      <t>美丽异木棉</t>
    </r>
  </si>
  <si>
    <t>7.000</t>
  </si>
  <si>
    <t>050102001009</t>
  </si>
  <si>
    <r>
      <rPr>
        <sz val="10"/>
        <rFont val="宋体"/>
        <charset val="134"/>
      </rPr>
      <t>秋枫</t>
    </r>
  </si>
  <si>
    <t>36.000</t>
  </si>
  <si>
    <t>050102001010</t>
  </si>
  <si>
    <r>
      <rPr>
        <sz val="10"/>
        <rFont val="宋体"/>
        <charset val="134"/>
      </rPr>
      <t>红花鸡蛋花</t>
    </r>
  </si>
  <si>
    <t>5.000</t>
  </si>
  <si>
    <t>050102002006</t>
  </si>
  <si>
    <r>
      <rPr>
        <sz val="10"/>
        <rFont val="宋体"/>
        <charset val="134"/>
      </rPr>
      <t>小叶紫薇</t>
    </r>
  </si>
  <si>
    <t>18.000</t>
  </si>
  <si>
    <t>050102002007</t>
  </si>
  <si>
    <r>
      <rPr>
        <sz val="10"/>
        <rFont val="宋体"/>
        <charset val="134"/>
      </rPr>
      <t>红千层</t>
    </r>
  </si>
  <si>
    <t>47.000</t>
  </si>
  <si>
    <t>050102002008</t>
  </si>
  <si>
    <r>
      <rPr>
        <sz val="10"/>
        <rFont val="宋体"/>
        <charset val="134"/>
      </rPr>
      <t>红车</t>
    </r>
  </si>
  <si>
    <t>26.000</t>
  </si>
  <si>
    <t>050102002009</t>
  </si>
  <si>
    <r>
      <rPr>
        <sz val="10"/>
        <rFont val="宋体"/>
        <charset val="134"/>
      </rPr>
      <t>勒杜鹃</t>
    </r>
  </si>
  <si>
    <t>050102002010</t>
  </si>
  <si>
    <r>
      <rPr>
        <sz val="10"/>
        <rFont val="宋体"/>
        <charset val="134"/>
      </rPr>
      <t>灰莉球</t>
    </r>
  </si>
  <si>
    <t>64.000</t>
  </si>
  <si>
    <r>
      <rPr>
        <sz val="10"/>
        <rFont val="宋体"/>
        <charset val="134"/>
      </rPr>
      <t>地被</t>
    </r>
  </si>
  <si>
    <t>050102008014</t>
  </si>
  <si>
    <r>
      <rPr>
        <sz val="10"/>
        <rFont val="宋体"/>
        <charset val="134"/>
      </rPr>
      <t>亮叶朱蕉</t>
    </r>
  </si>
  <si>
    <t>53.220</t>
  </si>
  <si>
    <t>050102008015</t>
  </si>
  <si>
    <r>
      <rPr>
        <sz val="10"/>
        <rFont val="宋体"/>
        <charset val="134"/>
      </rPr>
      <t>细叶棕竹</t>
    </r>
  </si>
  <si>
    <t>8.590</t>
  </si>
  <si>
    <t>050102008016</t>
  </si>
  <si>
    <r>
      <rPr>
        <sz val="10"/>
        <rFont val="宋体"/>
        <charset val="134"/>
      </rPr>
      <t>美人蕉</t>
    </r>
    <r>
      <rPr>
        <sz val="10"/>
        <rFont val="Times New Roman"/>
        <charset val="134"/>
      </rPr>
      <t>(</t>
    </r>
    <r>
      <rPr>
        <sz val="10"/>
        <rFont val="宋体"/>
        <charset val="134"/>
      </rPr>
      <t>红色</t>
    </r>
    <r>
      <rPr>
        <sz val="10"/>
        <rFont val="Times New Roman"/>
        <charset val="134"/>
      </rPr>
      <t>)</t>
    </r>
  </si>
  <si>
    <t>393.430</t>
  </si>
  <si>
    <t>050102008017</t>
  </si>
  <si>
    <r>
      <rPr>
        <sz val="10"/>
        <rFont val="宋体"/>
        <charset val="134"/>
      </rPr>
      <t>美人蕉</t>
    </r>
    <r>
      <rPr>
        <sz val="10"/>
        <rFont val="Times New Roman"/>
        <charset val="134"/>
      </rPr>
      <t>(</t>
    </r>
    <r>
      <rPr>
        <sz val="10"/>
        <rFont val="宋体"/>
        <charset val="134"/>
      </rPr>
      <t>黄色</t>
    </r>
    <r>
      <rPr>
        <sz val="10"/>
        <rFont val="Times New Roman"/>
        <charset val="134"/>
      </rPr>
      <t>)</t>
    </r>
  </si>
  <si>
    <t>238.300</t>
  </si>
  <si>
    <t>050102008018</t>
  </si>
  <si>
    <r>
      <rPr>
        <sz val="10"/>
        <rFont val="宋体"/>
        <charset val="134"/>
      </rPr>
      <t>朱槿</t>
    </r>
  </si>
  <si>
    <t>237.200</t>
  </si>
  <si>
    <t>050102008019</t>
  </si>
  <si>
    <r>
      <rPr>
        <sz val="10"/>
        <rFont val="宋体"/>
        <charset val="134"/>
      </rPr>
      <t>巴西野牡丹</t>
    </r>
  </si>
  <si>
    <t>174.250</t>
  </si>
  <si>
    <t>050102008020</t>
  </si>
  <si>
    <r>
      <rPr>
        <sz val="10"/>
        <rFont val="宋体"/>
        <charset val="134"/>
      </rPr>
      <t>翠芦莉</t>
    </r>
  </si>
  <si>
    <t>307.910</t>
  </si>
  <si>
    <t>050102008021</t>
  </si>
  <si>
    <r>
      <rPr>
        <sz val="10"/>
        <rFont val="宋体"/>
        <charset val="134"/>
      </rPr>
      <t>变叶木</t>
    </r>
  </si>
  <si>
    <t>75.670</t>
  </si>
  <si>
    <t>050102008022</t>
  </si>
  <si>
    <r>
      <rPr>
        <sz val="10"/>
        <rFont val="宋体"/>
        <charset val="134"/>
      </rPr>
      <t>金叶假连翘</t>
    </r>
  </si>
  <si>
    <t>181.690</t>
  </si>
  <si>
    <t>050102008023</t>
  </si>
  <si>
    <r>
      <rPr>
        <sz val="10"/>
        <rFont val="宋体"/>
        <charset val="134"/>
      </rPr>
      <t>满天星</t>
    </r>
  </si>
  <si>
    <t>44.160</t>
  </si>
  <si>
    <t>050102008024</t>
  </si>
  <si>
    <r>
      <rPr>
        <sz val="10"/>
        <rFont val="宋体"/>
        <charset val="134"/>
      </rPr>
      <t>紫花马缨丹</t>
    </r>
  </si>
  <si>
    <t>23.260</t>
  </si>
  <si>
    <t>050102008025</t>
  </si>
  <si>
    <r>
      <rPr>
        <sz val="10"/>
        <rFont val="宋体"/>
        <charset val="134"/>
      </rPr>
      <t>鸢尾</t>
    </r>
  </si>
  <si>
    <t>106.680</t>
  </si>
  <si>
    <t>050102008012</t>
  </si>
  <si>
    <r>
      <rPr>
        <sz val="10"/>
        <rFont val="宋体"/>
        <charset val="134"/>
      </rPr>
      <t>再力花</t>
    </r>
  </si>
  <si>
    <t>352.000</t>
  </si>
  <si>
    <t>050102012002</t>
  </si>
  <si>
    <r>
      <rPr>
        <sz val="10"/>
        <rFont val="宋体"/>
        <charset val="134"/>
      </rPr>
      <t>马尼拉草</t>
    </r>
  </si>
  <si>
    <t>15863.650</t>
  </si>
  <si>
    <t>050102013002</t>
  </si>
  <si>
    <r>
      <rPr>
        <sz val="10"/>
        <rFont val="宋体"/>
        <charset val="134"/>
      </rPr>
      <t>喷播植草</t>
    </r>
    <r>
      <rPr>
        <sz val="10"/>
        <rFont val="Times New Roman"/>
        <charset val="134"/>
      </rPr>
      <t>(</t>
    </r>
    <r>
      <rPr>
        <sz val="10"/>
        <rFont val="宋体"/>
        <charset val="134"/>
      </rPr>
      <t>灌木</t>
    </r>
    <r>
      <rPr>
        <sz val="10"/>
        <rFont val="Times New Roman"/>
        <charset val="134"/>
      </rPr>
      <t>)</t>
    </r>
    <r>
      <rPr>
        <sz val="10"/>
        <rFont val="宋体"/>
        <charset val="134"/>
      </rPr>
      <t>籽</t>
    </r>
  </si>
  <si>
    <t>8271.010</t>
  </si>
  <si>
    <t>050101009002</t>
  </si>
  <si>
    <r>
      <rPr>
        <sz val="10"/>
        <rFont val="宋体"/>
        <charset val="134"/>
      </rPr>
      <t>种植土回</t>
    </r>
    <r>
      <rPr>
        <sz val="10"/>
        <rFont val="Times New Roman"/>
        <charset val="134"/>
      </rPr>
      <t>(</t>
    </r>
    <r>
      <rPr>
        <sz val="10"/>
        <rFont val="宋体"/>
        <charset val="134"/>
      </rPr>
      <t>换</t>
    </r>
    <r>
      <rPr>
        <sz val="10"/>
        <rFont val="Times New Roman"/>
        <charset val="134"/>
      </rPr>
      <t>)</t>
    </r>
    <r>
      <rPr>
        <sz val="10"/>
        <rFont val="宋体"/>
        <charset val="134"/>
      </rPr>
      <t>填</t>
    </r>
  </si>
  <si>
    <t>7423.890</t>
  </si>
  <si>
    <t>050403001002</t>
  </si>
  <si>
    <r>
      <rPr>
        <sz val="10"/>
        <rFont val="宋体"/>
        <charset val="134"/>
      </rPr>
      <t>树木支撑架</t>
    </r>
  </si>
  <si>
    <t>67.000</t>
  </si>
  <si>
    <t>粗格栅及提升泵站</t>
  </si>
  <si>
    <t>第一章 土石方工程</t>
  </si>
  <si>
    <t>沉井下沉</t>
  </si>
  <si>
    <t>第四章 砌筑工程</t>
  </si>
  <si>
    <t>200厚外墙</t>
  </si>
  <si>
    <t>第五章 混凝土及钢筋混凝土工程</t>
  </si>
  <si>
    <t>沉井混凝土封底</t>
  </si>
  <si>
    <t>沉井混凝土刃脚</t>
  </si>
  <si>
    <t>现浇混凝土沉井井壁</t>
  </si>
  <si>
    <t>沉井混凝土底板</t>
  </si>
  <si>
    <t>现浇混凝土池盖板</t>
  </si>
  <si>
    <t>回填C20素砼</t>
  </si>
  <si>
    <t>现浇混凝土池柱</t>
  </si>
  <si>
    <t>配水板</t>
  </si>
  <si>
    <t>砂垫层</t>
  </si>
  <si>
    <t>井、池渗漏试验</t>
  </si>
  <si>
    <t>矩形柱</t>
  </si>
  <si>
    <t>女儿墙</t>
  </si>
  <si>
    <t>有梁板</t>
  </si>
  <si>
    <t>屋面檐口</t>
  </si>
  <si>
    <t>过梁</t>
  </si>
  <si>
    <t>构造柱</t>
  </si>
  <si>
    <t>散水</t>
  </si>
  <si>
    <t>现浇构件钢筋</t>
  </si>
  <si>
    <t>机械连接</t>
  </si>
  <si>
    <t>个</t>
  </si>
  <si>
    <t>回填块石</t>
  </si>
  <si>
    <t>第八章 门窗工程</t>
  </si>
  <si>
    <t>钢制普通门</t>
  </si>
  <si>
    <t>铝合金固定窗</t>
  </si>
  <si>
    <t>铝合金平开窗</t>
  </si>
  <si>
    <t>第九章 屋面及防水工程</t>
  </si>
  <si>
    <t>屋面2-混凝土保护层屋面(不上人屋面)I级防水</t>
  </si>
  <si>
    <t>BW止水条</t>
  </si>
  <si>
    <t>第十一章 楼地面装饰工程</t>
  </si>
  <si>
    <t>楼地1b（防滑地砖面层）</t>
  </si>
  <si>
    <t>地防1（地面）</t>
  </si>
  <si>
    <t>第十二章 墙、柱面装饰与隔断、幕墙工程</t>
  </si>
  <si>
    <t>真石漆外墙（外墙1）</t>
  </si>
  <si>
    <t>石粉类涂料内墙面 (内墙2)</t>
  </si>
  <si>
    <t>地防1（内墙）</t>
  </si>
  <si>
    <t>地防1（外墙）</t>
  </si>
  <si>
    <t>第十三章 天棚工程</t>
  </si>
  <si>
    <t>石粉类涂料顶棚 (棚2)</t>
  </si>
  <si>
    <t>第十五章 其他装饰工程</t>
  </si>
  <si>
    <t>钢吊车梁</t>
  </si>
  <si>
    <t>措施项目</t>
  </si>
  <si>
    <t>AQFHWMSG</t>
  </si>
  <si>
    <t>绿色施工安全防护措施费</t>
  </si>
  <si>
    <t>综合脚手架</t>
  </si>
  <si>
    <t>粤011701010002</t>
  </si>
  <si>
    <t>满堂脚手架</t>
  </si>
  <si>
    <t>粤011701011002</t>
  </si>
  <si>
    <t>里脚手架</t>
  </si>
  <si>
    <t>粤011701010003</t>
  </si>
  <si>
    <t>粤011701011003</t>
  </si>
  <si>
    <t>沉井刃脚模板</t>
  </si>
  <si>
    <t>沉井底板模板</t>
  </si>
  <si>
    <t>沉井井壁(隔墙)模板</t>
  </si>
  <si>
    <t>沉井顶板模板</t>
  </si>
  <si>
    <t>沉井梁模板</t>
  </si>
  <si>
    <t>沉井柱模板</t>
  </si>
  <si>
    <t>配水板模板</t>
  </si>
  <si>
    <t>矩形梁</t>
  </si>
  <si>
    <t>悬挑板</t>
  </si>
  <si>
    <t>垂直运输</t>
  </si>
  <si>
    <t>合计</t>
  </si>
  <si>
    <t>细格栅及旋流沉砂池</t>
  </si>
  <si>
    <t>土石方工程</t>
  </si>
  <si>
    <t>挖一般土方</t>
  </si>
  <si>
    <t>回填土方</t>
  </si>
  <si>
    <t>挖基坑土方</t>
  </si>
  <si>
    <t>回填方-基础及基槽</t>
  </si>
  <si>
    <t>场内利用</t>
  </si>
  <si>
    <t>第三章 桩基工程</t>
  </si>
  <si>
    <t>φ400预制钢筋混凝土管桩</t>
  </si>
  <si>
    <t>预制钢筋混凝土管桩插筋</t>
  </si>
  <si>
    <t>预埋铁件</t>
  </si>
  <si>
    <t>截桩头</t>
  </si>
  <si>
    <t>根</t>
  </si>
  <si>
    <t>混凝土垫层</t>
  </si>
  <si>
    <t>C20设备基础</t>
  </si>
  <si>
    <t>混凝土承台</t>
  </si>
  <si>
    <t>混凝土楼梯</t>
  </si>
  <si>
    <t>混凝土柱</t>
  </si>
  <si>
    <t>现浇混凝土池底板</t>
  </si>
  <si>
    <t>现浇混凝土池壁(隔墙)</t>
  </si>
  <si>
    <t>钢板止水带</t>
  </si>
  <si>
    <t>防滑地面砖面层（楼1b）</t>
  </si>
  <si>
    <t>侧壁防水</t>
  </si>
  <si>
    <t>真石漆墙面 (外墙2构筑物外墙)</t>
  </si>
  <si>
    <t>墙面脚手架  池体</t>
  </si>
  <si>
    <t>粤011701010001</t>
  </si>
  <si>
    <t>粤011701011001</t>
  </si>
  <si>
    <t>垫层模板</t>
  </si>
  <si>
    <t>设备基础</t>
  </si>
  <si>
    <t>桩承台模板</t>
  </si>
  <si>
    <t>池底模板</t>
  </si>
  <si>
    <t>池壁(隔墙)模板</t>
  </si>
  <si>
    <t>梁模板</t>
  </si>
  <si>
    <t>柱模板</t>
  </si>
  <si>
    <t>楼梯模板</t>
  </si>
  <si>
    <t>止水螺栓</t>
  </si>
  <si>
    <t>AAO生化池</t>
  </si>
  <si>
    <t>预制钢筋混凝土管桩</t>
  </si>
  <si>
    <t>预制钢筋混凝土管桩（试验桩）</t>
  </si>
  <si>
    <t>截(凿)桩头</t>
  </si>
  <si>
    <t>板底加强带</t>
  </si>
  <si>
    <t>现浇混凝土池壁</t>
  </si>
  <si>
    <t>壁板加强带</t>
  </si>
  <si>
    <t>现浇板（走道板、平台板）</t>
  </si>
  <si>
    <t>梁板加强带</t>
  </si>
  <si>
    <t>预埋钢板</t>
  </si>
  <si>
    <t>变形缝</t>
  </si>
  <si>
    <t>柔性防水（池防1）</t>
  </si>
  <si>
    <t>大型机械设备安拆费</t>
  </si>
  <si>
    <t>项</t>
  </si>
  <si>
    <t>砂介质高效沉淀池</t>
  </si>
  <si>
    <t>回填方</t>
  </si>
  <si>
    <t>场内回填利用土方</t>
  </si>
  <si>
    <t>第二章 地基处理与边坡支护工程</t>
  </si>
  <si>
    <t>挖一般土方（利用）</t>
  </si>
  <si>
    <t>换填7:3砂石</t>
  </si>
  <si>
    <t>现浇混凝土池底板 50cm以外</t>
  </si>
  <si>
    <t>渠道底板</t>
  </si>
  <si>
    <t>现浇混凝土池壁（直行）-30cm以外</t>
  </si>
  <si>
    <t>现浇混凝土池壁（直行）-30cm以内</t>
  </si>
  <si>
    <t>现浇钢筋混凝土池 走道板</t>
  </si>
  <si>
    <t>池底板加强带</t>
  </si>
  <si>
    <t>预埋不锈钢板</t>
  </si>
  <si>
    <t>屋面4-(不上人屋面)</t>
  </si>
  <si>
    <t>真石漆外墙（外墙1）-独立柱</t>
  </si>
  <si>
    <t>真石漆外墙（外墙2）</t>
  </si>
  <si>
    <t>泵基础</t>
  </si>
  <si>
    <t>池壁(直行)模板</t>
  </si>
  <si>
    <t>楼梯</t>
  </si>
  <si>
    <t>生物除臭设施</t>
  </si>
  <si>
    <t>φ500预制钢筋混凝土管桩</t>
  </si>
  <si>
    <t>桩基础预埋钢板（回填混凝土的底板）</t>
  </si>
  <si>
    <t>筏板基础</t>
  </si>
  <si>
    <t>基础模板</t>
  </si>
  <si>
    <t>储泥池</t>
  </si>
  <si>
    <t>现浇混凝土池壁（直行）</t>
  </si>
  <si>
    <t>混凝土池壁牛腿</t>
  </si>
  <si>
    <t>基础</t>
  </si>
  <si>
    <t>池盖模板</t>
  </si>
  <si>
    <t>配水井及污泥泵房</t>
  </si>
  <si>
    <t>现浇混凝土池壁（弧形）-30cm以外</t>
  </si>
  <si>
    <t>粤011701010004</t>
  </si>
  <si>
    <t>二沉池</t>
  </si>
  <si>
    <t>挖沟槽土方</t>
  </si>
  <si>
    <t>φ500预制钢筋混凝土管桩-试验桩</t>
  </si>
  <si>
    <t>现浇混凝土池壁（弧形）</t>
  </si>
  <si>
    <t>现浇混凝土池壁（直行）-300厚</t>
  </si>
  <si>
    <t>现浇混凝土池壁（直行）-200厚</t>
  </si>
  <si>
    <t>池壁加强带</t>
  </si>
  <si>
    <t>进出水槽</t>
  </si>
  <si>
    <t>台阶</t>
  </si>
  <si>
    <t>墙面脚手架</t>
  </si>
  <si>
    <t>砖胎膜</t>
  </si>
  <si>
    <t>混凝土管模板</t>
  </si>
  <si>
    <t>池壁(弧形)模板</t>
  </si>
  <si>
    <t>进出水槽模板</t>
  </si>
  <si>
    <t>接触消毒池及计量槽</t>
  </si>
  <si>
    <t>土方工程</t>
  </si>
  <si>
    <t>回填C20混凝土</t>
  </si>
  <si>
    <t>现浇混凝土池壁（隔墙）</t>
  </si>
  <si>
    <t>雨蓬、悬挑板、阳台板</t>
  </si>
  <si>
    <t>不上人屋面(屋面4)</t>
  </si>
  <si>
    <t>屋面3-雨棚屋面(不上人屋面)II级防水</t>
  </si>
  <si>
    <t>地防1（天棚）</t>
  </si>
  <si>
    <t>防水外墙面</t>
  </si>
  <si>
    <t>栏板</t>
  </si>
  <si>
    <t>走道板、水渠底板模板</t>
  </si>
  <si>
    <t>精密过滤器</t>
  </si>
  <si>
    <t>现浇混凝土池壁（直行）-200</t>
  </si>
  <si>
    <t>现浇混凝土池壁（直行）-300</t>
  </si>
  <si>
    <t>女儿墙伸缩缝</t>
  </si>
  <si>
    <t>第六章 金属结构工程</t>
  </si>
  <si>
    <t>地防1（墙体）</t>
  </si>
  <si>
    <t>污泥料仓</t>
  </si>
  <si>
    <t>接桩</t>
  </si>
  <si>
    <t>基坑支护工程</t>
  </si>
  <si>
    <t>040302008001</t>
  </si>
  <si>
    <t>喷射C20混凝土 80mm</t>
  </si>
  <si>
    <t>㎡</t>
  </si>
  <si>
    <t>4210.550</t>
  </si>
  <si>
    <t>040302008002</t>
  </si>
  <si>
    <t>喷射C20混凝土 50mm</t>
  </si>
  <si>
    <t>489.110</t>
  </si>
  <si>
    <t>040901003001</t>
  </si>
  <si>
    <t>钢筋网片</t>
  </si>
  <si>
    <t>15.610</t>
  </si>
  <si>
    <t>泄水管</t>
  </si>
  <si>
    <t>715.200</t>
  </si>
  <si>
    <t>040302006001</t>
  </si>
  <si>
    <t>钢筋土钉φ20</t>
  </si>
  <si>
    <t>124.000</t>
  </si>
  <si>
    <t>040302007001</t>
  </si>
  <si>
    <t>钢花管φ48</t>
  </si>
  <si>
    <t>6904.000</t>
  </si>
  <si>
    <t>040901001001</t>
  </si>
  <si>
    <t>钢筋插钉φ16</t>
  </si>
  <si>
    <t>0.560</t>
  </si>
  <si>
    <t>综合楼</t>
  </si>
  <si>
    <t>一</t>
  </si>
  <si>
    <t>010101004001</t>
  </si>
  <si>
    <t>296.480</t>
  </si>
  <si>
    <t>010101003001</t>
  </si>
  <si>
    <t>192.950</t>
  </si>
  <si>
    <t>010101002001</t>
  </si>
  <si>
    <t>832.970</t>
  </si>
  <si>
    <t>145.600</t>
  </si>
  <si>
    <t>040103001004</t>
  </si>
  <si>
    <t>回填方-大开挖</t>
  </si>
  <si>
    <t>449.860</t>
  </si>
  <si>
    <t>房心回填土</t>
  </si>
  <si>
    <t>269.910</t>
  </si>
  <si>
    <t>二</t>
  </si>
  <si>
    <t>桩基工程</t>
  </si>
  <si>
    <t>010301002011</t>
  </si>
  <si>
    <t>1934.750</t>
  </si>
  <si>
    <t>010301002014</t>
  </si>
  <si>
    <t>53.250</t>
  </si>
  <si>
    <t>010301002013</t>
  </si>
  <si>
    <t>0.280</t>
  </si>
  <si>
    <t>010301002006</t>
  </si>
  <si>
    <t>112.000</t>
  </si>
  <si>
    <t>010301004003</t>
  </si>
  <si>
    <t>010515001009</t>
  </si>
  <si>
    <t>桩头插筋</t>
  </si>
  <si>
    <t>4.650</t>
  </si>
  <si>
    <t>三</t>
  </si>
  <si>
    <t>砌筑工程</t>
  </si>
  <si>
    <t>010401001001</t>
  </si>
  <si>
    <t>砖基础</t>
  </si>
  <si>
    <t>77.320</t>
  </si>
  <si>
    <t>010402001001</t>
  </si>
  <si>
    <t>300厚外墙</t>
  </si>
  <si>
    <t>18.110</t>
  </si>
  <si>
    <t>010402001005</t>
  </si>
  <si>
    <t>198.900</t>
  </si>
  <si>
    <t>010402001004</t>
  </si>
  <si>
    <t>100厚外墙</t>
  </si>
  <si>
    <t>16.360</t>
  </si>
  <si>
    <t>010402001002</t>
  </si>
  <si>
    <t>200厚内墙</t>
  </si>
  <si>
    <t>268.570</t>
  </si>
  <si>
    <t>010402001006</t>
  </si>
  <si>
    <t>150厚内墙</t>
  </si>
  <si>
    <t>13.070</t>
  </si>
  <si>
    <t>010402001003</t>
  </si>
  <si>
    <t>100厚内墙</t>
  </si>
  <si>
    <t>14.780</t>
  </si>
  <si>
    <t>010401012001</t>
  </si>
  <si>
    <t>砖砌台阶</t>
  </si>
  <si>
    <t>4.000</t>
  </si>
  <si>
    <t>四</t>
  </si>
  <si>
    <t>混凝土及钢筋混凝土工程</t>
  </si>
  <si>
    <t>010501001001</t>
  </si>
  <si>
    <t>垫层</t>
  </si>
  <si>
    <t>92.730</t>
  </si>
  <si>
    <t>010501005001</t>
  </si>
  <si>
    <t>桩承台基础</t>
  </si>
  <si>
    <t>101.170</t>
  </si>
  <si>
    <t>010503001001</t>
  </si>
  <si>
    <t>基础梁</t>
  </si>
  <si>
    <t>101.120</t>
  </si>
  <si>
    <t>010501004001</t>
  </si>
  <si>
    <t>满堂基础</t>
  </si>
  <si>
    <t>140.180</t>
  </si>
  <si>
    <t>010502001001</t>
  </si>
  <si>
    <t>119.070</t>
  </si>
  <si>
    <t>010504001001</t>
  </si>
  <si>
    <t>直形墙</t>
  </si>
  <si>
    <t>1.440</t>
  </si>
  <si>
    <t>010502002001</t>
  </si>
  <si>
    <t>60.640</t>
  </si>
  <si>
    <t>010503005001</t>
  </si>
  <si>
    <t>反坎、过梁</t>
  </si>
  <si>
    <t>13.800</t>
  </si>
  <si>
    <t>010503005002</t>
  </si>
  <si>
    <t>窗台</t>
  </si>
  <si>
    <t>3.430</t>
  </si>
  <si>
    <t>010507005001</t>
  </si>
  <si>
    <t>压顶</t>
  </si>
  <si>
    <t>3.740</t>
  </si>
  <si>
    <t>010505001002</t>
  </si>
  <si>
    <t>223.510</t>
  </si>
  <si>
    <t>010505001001</t>
  </si>
  <si>
    <t>228.440</t>
  </si>
  <si>
    <t>010505006001</t>
  </si>
  <si>
    <t>栏板（女儿墙、种植屋面翻边）</t>
  </si>
  <si>
    <t>50.690</t>
  </si>
  <si>
    <t>010505008001</t>
  </si>
  <si>
    <t>雨蓬板</t>
  </si>
  <si>
    <t>26.730</t>
  </si>
  <si>
    <t>36</t>
  </si>
  <si>
    <t>010506001001</t>
  </si>
  <si>
    <t>直形楼梯</t>
  </si>
  <si>
    <t>15.320</t>
  </si>
  <si>
    <t>010507001005</t>
  </si>
  <si>
    <t>6.420</t>
  </si>
  <si>
    <t>010507001003</t>
  </si>
  <si>
    <t>坡道</t>
  </si>
  <si>
    <t>7.930</t>
  </si>
  <si>
    <t>010507001004</t>
  </si>
  <si>
    <t>198.220</t>
  </si>
  <si>
    <t>010515001003</t>
  </si>
  <si>
    <t>现浇构件圆钢 Ф10内</t>
  </si>
  <si>
    <t>4.304</t>
  </si>
  <si>
    <t>010515001004</t>
  </si>
  <si>
    <t>现浇构件钢筋φ8~10</t>
  </si>
  <si>
    <t>30.303</t>
  </si>
  <si>
    <t>010515001005</t>
  </si>
  <si>
    <t>现浇构件钢筋φ12~16</t>
  </si>
  <si>
    <t>41.886</t>
  </si>
  <si>
    <t>43</t>
  </si>
  <si>
    <t>010515001006</t>
  </si>
  <si>
    <t>现浇构件钢筋φ18～25</t>
  </si>
  <si>
    <t>63.447</t>
  </si>
  <si>
    <t>44</t>
  </si>
  <si>
    <t>010515001010</t>
  </si>
  <si>
    <t>现浇构件钢筋φ28～32</t>
  </si>
  <si>
    <t>10.397</t>
  </si>
  <si>
    <t>45</t>
  </si>
  <si>
    <t>010515001007</t>
  </si>
  <si>
    <t>现浇构件箍筋</t>
  </si>
  <si>
    <t>33.805</t>
  </si>
  <si>
    <t>46</t>
  </si>
  <si>
    <t>010515001008</t>
  </si>
  <si>
    <t>现浇构件箍筋φ8~10</t>
  </si>
  <si>
    <t>5.939</t>
  </si>
  <si>
    <t>47</t>
  </si>
  <si>
    <t>010515001011</t>
  </si>
  <si>
    <t>现浇构件箍筋φ12~16</t>
  </si>
  <si>
    <t>4.459</t>
  </si>
  <si>
    <t>48</t>
  </si>
  <si>
    <t>010516003001</t>
  </si>
  <si>
    <t>16.000</t>
  </si>
  <si>
    <t>49</t>
  </si>
  <si>
    <t>010516003002</t>
  </si>
  <si>
    <t>1200.000</t>
  </si>
  <si>
    <t>50</t>
  </si>
  <si>
    <t>010516003004</t>
  </si>
  <si>
    <t>224.000</t>
  </si>
  <si>
    <t>51</t>
  </si>
  <si>
    <t>穗010514003001</t>
  </si>
  <si>
    <t>成品通风道</t>
  </si>
  <si>
    <t>8.400</t>
  </si>
  <si>
    <t>52</t>
  </si>
  <si>
    <t>穗010514003002</t>
  </si>
  <si>
    <t>金属结构工程</t>
  </si>
  <si>
    <t>53</t>
  </si>
  <si>
    <t>010607005001</t>
  </si>
  <si>
    <t>砌块墙钢丝网加固-不同材质交接处</t>
  </si>
  <si>
    <t>233.349</t>
  </si>
  <si>
    <t>54</t>
  </si>
  <si>
    <t>010607005002</t>
  </si>
  <si>
    <t>861.420</t>
  </si>
  <si>
    <t>五</t>
  </si>
  <si>
    <t>第八章  门窗工程</t>
  </si>
  <si>
    <t>56</t>
  </si>
  <si>
    <t>010802003001</t>
  </si>
  <si>
    <t>钢质甲级双扇防火门</t>
  </si>
  <si>
    <t>13.570</t>
  </si>
  <si>
    <t>57</t>
  </si>
  <si>
    <t>010802003003</t>
  </si>
  <si>
    <t>钢质丙级单扇防火门</t>
  </si>
  <si>
    <t>10.800</t>
  </si>
  <si>
    <t>58</t>
  </si>
  <si>
    <t>010801001001</t>
  </si>
  <si>
    <t>木饰面普通门</t>
  </si>
  <si>
    <t>109.250</t>
  </si>
  <si>
    <t>59</t>
  </si>
  <si>
    <t>010802001001</t>
  </si>
  <si>
    <t>木饰面铝合金平开门（带闭门器）</t>
  </si>
  <si>
    <t>9.200</t>
  </si>
  <si>
    <t>60</t>
  </si>
  <si>
    <t>010802001003</t>
  </si>
  <si>
    <t>木饰面铝合金平开门</t>
  </si>
  <si>
    <t>64.550</t>
  </si>
  <si>
    <t>61</t>
  </si>
  <si>
    <t>010802001002</t>
  </si>
  <si>
    <t>铝合金玻璃地弹门</t>
  </si>
  <si>
    <t>13.430</t>
  </si>
  <si>
    <t>62</t>
  </si>
  <si>
    <t>010802001004</t>
  </si>
  <si>
    <t>米白色钢质门</t>
  </si>
  <si>
    <t>6.480</t>
  </si>
  <si>
    <t>63</t>
  </si>
  <si>
    <t>010802003005</t>
  </si>
  <si>
    <t>门联窗（MLC2123、MLC72a32、MLC48a33）</t>
  </si>
  <si>
    <t>87.485</t>
  </si>
  <si>
    <t>64</t>
  </si>
  <si>
    <t>010807001001</t>
  </si>
  <si>
    <t>铝合金推拉窗</t>
  </si>
  <si>
    <t>12.060</t>
  </si>
  <si>
    <t>65</t>
  </si>
  <si>
    <t>010807001002</t>
  </si>
  <si>
    <t>62.720</t>
  </si>
  <si>
    <t>66</t>
  </si>
  <si>
    <t>010807001003</t>
  </si>
  <si>
    <t>255.070</t>
  </si>
  <si>
    <t>67</t>
  </si>
  <si>
    <t>010807003001</t>
  </si>
  <si>
    <t>深灰色铝合金防雨百叶</t>
  </si>
  <si>
    <t>168.900</t>
  </si>
  <si>
    <t>68</t>
  </si>
  <si>
    <t>010807004001</t>
  </si>
  <si>
    <t>金属纱窗</t>
  </si>
  <si>
    <t>7.920</t>
  </si>
  <si>
    <t>六</t>
  </si>
  <si>
    <t>第九章  屋面及防水工程</t>
  </si>
  <si>
    <t>69</t>
  </si>
  <si>
    <t>010902001003</t>
  </si>
  <si>
    <t>屋面1-屋面砖屋面(上人屋面)I级防水</t>
  </si>
  <si>
    <t>52.230</t>
  </si>
  <si>
    <t>70</t>
  </si>
  <si>
    <t>011102001002</t>
  </si>
  <si>
    <t>屋1-花岗岩地面</t>
  </si>
  <si>
    <t>71</t>
  </si>
  <si>
    <t>010902001002</t>
  </si>
  <si>
    <t>1009.610</t>
  </si>
  <si>
    <t>72</t>
  </si>
  <si>
    <t>010902001001</t>
  </si>
  <si>
    <t>屋面5-种植屋面(上人屋面)I级防水</t>
  </si>
  <si>
    <t>38.230</t>
  </si>
  <si>
    <t>73</t>
  </si>
  <si>
    <t>010902001004</t>
  </si>
  <si>
    <t>庭院基础梁包耐穿刺卷材</t>
  </si>
  <si>
    <t>20.740</t>
  </si>
  <si>
    <t>74</t>
  </si>
  <si>
    <t>010903003001</t>
  </si>
  <si>
    <t>墙身防潮层</t>
  </si>
  <si>
    <t>118.990</t>
  </si>
  <si>
    <t>75</t>
  </si>
  <si>
    <t>010903003002</t>
  </si>
  <si>
    <t>棚4-防水层</t>
  </si>
  <si>
    <t>244.710</t>
  </si>
  <si>
    <t>七</t>
  </si>
  <si>
    <t>保温、隔热、防腐工程</t>
  </si>
  <si>
    <t>76</t>
  </si>
  <si>
    <t>011001001001</t>
  </si>
  <si>
    <t>屋面1、2-保温层</t>
  </si>
  <si>
    <t>1061.840</t>
  </si>
  <si>
    <t>77</t>
  </si>
  <si>
    <t>011001001002</t>
  </si>
  <si>
    <t>屋面5-保温层</t>
  </si>
  <si>
    <t>八</t>
  </si>
  <si>
    <t>楼地面装饰工程</t>
  </si>
  <si>
    <t>78</t>
  </si>
  <si>
    <t>011102003001</t>
  </si>
  <si>
    <t>地1</t>
  </si>
  <si>
    <t>836.180</t>
  </si>
  <si>
    <t>79</t>
  </si>
  <si>
    <t>011102003002</t>
  </si>
  <si>
    <t>地4-无沉箱</t>
  </si>
  <si>
    <t>88.480</t>
  </si>
  <si>
    <t>80</t>
  </si>
  <si>
    <t>011102003009</t>
  </si>
  <si>
    <t>地5</t>
  </si>
  <si>
    <t>27.020</t>
  </si>
  <si>
    <t>81</t>
  </si>
  <si>
    <t>011102003004</t>
  </si>
  <si>
    <t>楼1</t>
  </si>
  <si>
    <t>179.308</t>
  </si>
  <si>
    <t>82</t>
  </si>
  <si>
    <t>011102003007</t>
  </si>
  <si>
    <t>楼1a</t>
  </si>
  <si>
    <t>444.950</t>
  </si>
  <si>
    <t>83</t>
  </si>
  <si>
    <t>011102003010</t>
  </si>
  <si>
    <t>楼1a-踏步</t>
  </si>
  <si>
    <t>46.770</t>
  </si>
  <si>
    <t>84</t>
  </si>
  <si>
    <t>011102003005</t>
  </si>
  <si>
    <t>楼3</t>
  </si>
  <si>
    <t>131.330</t>
  </si>
  <si>
    <t>85</t>
  </si>
  <si>
    <t>011102003008</t>
  </si>
  <si>
    <t>楼4</t>
  </si>
  <si>
    <t>56.390</t>
  </si>
  <si>
    <t>86</t>
  </si>
  <si>
    <t>011102003006</t>
  </si>
  <si>
    <t>楼5</t>
  </si>
  <si>
    <t>91.530</t>
  </si>
  <si>
    <t>87</t>
  </si>
  <si>
    <t>011106002001</t>
  </si>
  <si>
    <t>防滑条</t>
  </si>
  <si>
    <t>8.978</t>
  </si>
  <si>
    <t>88</t>
  </si>
  <si>
    <t>011105003001</t>
  </si>
  <si>
    <t>踢1</t>
  </si>
  <si>
    <t>115.310</t>
  </si>
  <si>
    <t>89</t>
  </si>
  <si>
    <t>011102001001</t>
  </si>
  <si>
    <t>台阶及坡道-花岗岩贴面</t>
  </si>
  <si>
    <t>32.670</t>
  </si>
  <si>
    <t>九</t>
  </si>
  <si>
    <t>墙、柱面装饰与隔断、幕墙工程</t>
  </si>
  <si>
    <t>90</t>
  </si>
  <si>
    <t>011201001003</t>
  </si>
  <si>
    <t>内墙1</t>
  </si>
  <si>
    <t>3800.510</t>
  </si>
  <si>
    <t>91</t>
  </si>
  <si>
    <t>011204003001</t>
  </si>
  <si>
    <t>内墙3</t>
  </si>
  <si>
    <t>609.490</t>
  </si>
  <si>
    <t>92</t>
  </si>
  <si>
    <t>011201001002</t>
  </si>
  <si>
    <t>真石漆墙面 (外墙1)</t>
  </si>
  <si>
    <t>2844.930</t>
  </si>
  <si>
    <t>93</t>
  </si>
  <si>
    <t>011201001007</t>
  </si>
  <si>
    <t>随砌随抹（井道及封闭空调机位）</t>
  </si>
  <si>
    <t>535.480</t>
  </si>
  <si>
    <t>十</t>
  </si>
  <si>
    <t>天棚工程</t>
  </si>
  <si>
    <t>94</t>
  </si>
  <si>
    <t>011301001002</t>
  </si>
  <si>
    <t>棚3-轻钢龙骨石膏吊顶</t>
  </si>
  <si>
    <t>658.660</t>
  </si>
  <si>
    <t>95</t>
  </si>
  <si>
    <t>011302001001</t>
  </si>
  <si>
    <t>铝合金方形板吊顶 (棚4)</t>
  </si>
  <si>
    <t>96</t>
  </si>
  <si>
    <t>011301001003</t>
  </si>
  <si>
    <t>轻钢龙骨钢板网抹灰吊顶 (棚5)</t>
  </si>
  <si>
    <t>83.020</t>
  </si>
  <si>
    <t>十一</t>
  </si>
  <si>
    <t>油漆、涂料、裱糊工程</t>
  </si>
  <si>
    <t>98</t>
  </si>
  <si>
    <t>011201001005</t>
  </si>
  <si>
    <t>内墙1-涂料</t>
  </si>
  <si>
    <t>99</t>
  </si>
  <si>
    <t>011201001006</t>
  </si>
  <si>
    <t>外墙1-真石漆</t>
  </si>
  <si>
    <t>100</t>
  </si>
  <si>
    <t>011301001004</t>
  </si>
  <si>
    <t>棚1-涂料</t>
  </si>
  <si>
    <t>1001.280</t>
  </si>
  <si>
    <t>101</t>
  </si>
  <si>
    <t>011301001005</t>
  </si>
  <si>
    <t>棚3-涂料</t>
  </si>
  <si>
    <t>658.400</t>
  </si>
  <si>
    <t>102</t>
  </si>
  <si>
    <t>011301001006</t>
  </si>
  <si>
    <t>棚5-涂料</t>
  </si>
  <si>
    <t>十二</t>
  </si>
  <si>
    <t>其他</t>
  </si>
  <si>
    <t>103</t>
  </si>
  <si>
    <t>011503008001</t>
  </si>
  <si>
    <t>玻璃栏板C3型-外走廊</t>
  </si>
  <si>
    <t>10.890</t>
  </si>
  <si>
    <t>104</t>
  </si>
  <si>
    <t>011503008002</t>
  </si>
  <si>
    <t>玻璃栏板PC14型-露台</t>
  </si>
  <si>
    <t>21.540</t>
  </si>
  <si>
    <t>105</t>
  </si>
  <si>
    <t>011503008003</t>
  </si>
  <si>
    <t>玻璃栏板C3型-楼梯</t>
  </si>
  <si>
    <t>25.890</t>
  </si>
  <si>
    <t>107</t>
  </si>
  <si>
    <t>011503001002</t>
  </si>
  <si>
    <t>靠墙扶手</t>
  </si>
  <si>
    <t>12.300</t>
  </si>
  <si>
    <t>108</t>
  </si>
  <si>
    <t>011505001001</t>
  </si>
  <si>
    <t>洗手台</t>
  </si>
  <si>
    <t>8.880</t>
  </si>
  <si>
    <t>109</t>
  </si>
  <si>
    <t>011210005001</t>
  </si>
  <si>
    <t>成品隔断</t>
  </si>
  <si>
    <t>74.220</t>
  </si>
  <si>
    <t>110</t>
  </si>
  <si>
    <t>011207001001</t>
  </si>
  <si>
    <t>玻璃镜面</t>
  </si>
  <si>
    <t>9.530</t>
  </si>
  <si>
    <t>112</t>
  </si>
  <si>
    <t>011505004001</t>
  </si>
  <si>
    <t>无障碍卫生间安全抓杆</t>
  </si>
  <si>
    <t>113</t>
  </si>
  <si>
    <t>011505004002</t>
  </si>
  <si>
    <t>无障碍卫生间便器抓杆</t>
  </si>
  <si>
    <t>114</t>
  </si>
  <si>
    <t>011505008001</t>
  </si>
  <si>
    <t>无障碍卫生间多功能台</t>
  </si>
  <si>
    <t>115</t>
  </si>
  <si>
    <t>010606008001</t>
  </si>
  <si>
    <t>钢爬梯</t>
  </si>
  <si>
    <t>0.300</t>
  </si>
  <si>
    <t>116</t>
  </si>
  <si>
    <t>010903004001</t>
  </si>
  <si>
    <t>外墙变形缝</t>
  </si>
  <si>
    <t>117</t>
  </si>
  <si>
    <t>010903004002</t>
  </si>
  <si>
    <t>墙面变形缝</t>
  </si>
  <si>
    <t>118</t>
  </si>
  <si>
    <t>010904004001</t>
  </si>
  <si>
    <t>地面变形缝</t>
  </si>
  <si>
    <t>5.800</t>
  </si>
  <si>
    <t>119</t>
  </si>
  <si>
    <t>010902008001</t>
  </si>
  <si>
    <t>吊顶变形缝</t>
  </si>
  <si>
    <t>5.400</t>
  </si>
  <si>
    <t>120</t>
  </si>
  <si>
    <t>010902008002</t>
  </si>
  <si>
    <t>屋面变形缝</t>
  </si>
  <si>
    <t>9.300</t>
  </si>
  <si>
    <t>121</t>
  </si>
  <si>
    <t>粤011701008002</t>
  </si>
  <si>
    <t>综合钢脚手架</t>
  </si>
  <si>
    <t>2149.070</t>
  </si>
  <si>
    <t>122</t>
  </si>
  <si>
    <t>1993.400</t>
  </si>
  <si>
    <t>123</t>
  </si>
  <si>
    <t>996.700</t>
  </si>
  <si>
    <t>134</t>
  </si>
  <si>
    <t>169.910</t>
  </si>
  <si>
    <t>135</t>
  </si>
  <si>
    <t>011702001004</t>
  </si>
  <si>
    <t>149.370</t>
  </si>
  <si>
    <t>136</t>
  </si>
  <si>
    <t>011702002003</t>
  </si>
  <si>
    <t>矩形柱模板</t>
  </si>
  <si>
    <t>42.700</t>
  </si>
  <si>
    <t>137</t>
  </si>
  <si>
    <t>011702002005</t>
  </si>
  <si>
    <t>793.290</t>
  </si>
  <si>
    <t>138</t>
  </si>
  <si>
    <t>011702002004</t>
  </si>
  <si>
    <t>2.950</t>
  </si>
  <si>
    <t>139</t>
  </si>
  <si>
    <t>011702002006</t>
  </si>
  <si>
    <t>75.000</t>
  </si>
  <si>
    <t>140</t>
  </si>
  <si>
    <t>011702003005</t>
  </si>
  <si>
    <t>823.880</t>
  </si>
  <si>
    <t>141</t>
  </si>
  <si>
    <t>011702011001</t>
  </si>
  <si>
    <t>35.190</t>
  </si>
  <si>
    <t>142</t>
  </si>
  <si>
    <t>011702006001</t>
  </si>
  <si>
    <t>1400.170</t>
  </si>
  <si>
    <t>143</t>
  </si>
  <si>
    <t>011702006002</t>
  </si>
  <si>
    <t>667.880</t>
  </si>
  <si>
    <t>144</t>
  </si>
  <si>
    <t>011702009002</t>
  </si>
  <si>
    <t>79.490</t>
  </si>
  <si>
    <t>145</t>
  </si>
  <si>
    <t>011702008001</t>
  </si>
  <si>
    <t>反坎</t>
  </si>
  <si>
    <t>101.630</t>
  </si>
  <si>
    <t>146</t>
  </si>
  <si>
    <t>011702008002</t>
  </si>
  <si>
    <t>33.780</t>
  </si>
  <si>
    <t>147</t>
  </si>
  <si>
    <t>011702028001</t>
  </si>
  <si>
    <t>187.700</t>
  </si>
  <si>
    <t>148</t>
  </si>
  <si>
    <t>011702014002</t>
  </si>
  <si>
    <t>1705.310</t>
  </si>
  <si>
    <t>149</t>
  </si>
  <si>
    <t>011702023001</t>
  </si>
  <si>
    <t>雨篷、悬挑板、阳台板</t>
  </si>
  <si>
    <t>286.330</t>
  </si>
  <si>
    <t>150</t>
  </si>
  <si>
    <t>011702024002</t>
  </si>
  <si>
    <t>59.230</t>
  </si>
  <si>
    <t>151</t>
  </si>
  <si>
    <t>011702025002</t>
  </si>
  <si>
    <t>栏板、反檐</t>
  </si>
  <si>
    <t>812.320</t>
  </si>
  <si>
    <t>152</t>
  </si>
  <si>
    <t>011702027002</t>
  </si>
  <si>
    <t>46.100</t>
  </si>
  <si>
    <t>153</t>
  </si>
  <si>
    <t>011703001001</t>
  </si>
  <si>
    <t>传达室</t>
  </si>
  <si>
    <t>010101004002</t>
  </si>
  <si>
    <t>120.170</t>
  </si>
  <si>
    <t>010103001004</t>
  </si>
  <si>
    <t>108.150</t>
  </si>
  <si>
    <t>010301002001</t>
  </si>
  <si>
    <t>55.000</t>
  </si>
  <si>
    <t>010301002002</t>
  </si>
  <si>
    <t>0.009</t>
  </si>
  <si>
    <t>010301004001</t>
  </si>
  <si>
    <t>0.219</t>
  </si>
  <si>
    <t>010201009003</t>
  </si>
  <si>
    <t>深层搅拌桩</t>
  </si>
  <si>
    <t>200.000</t>
  </si>
  <si>
    <t>010401001004</t>
  </si>
  <si>
    <t>2.530</t>
  </si>
  <si>
    <t>010402001008</t>
  </si>
  <si>
    <t>120厚内墙</t>
  </si>
  <si>
    <t>0.580</t>
  </si>
  <si>
    <t>010402001009</t>
  </si>
  <si>
    <t>10.740</t>
  </si>
  <si>
    <t>010402001010</t>
  </si>
  <si>
    <t>2.240</t>
  </si>
  <si>
    <t>010501001004</t>
  </si>
  <si>
    <t>垫层C15</t>
  </si>
  <si>
    <t>0.680</t>
  </si>
  <si>
    <t>010501001005</t>
  </si>
  <si>
    <t>垫层C20</t>
  </si>
  <si>
    <t>1.040</t>
  </si>
  <si>
    <t>010103001005</t>
  </si>
  <si>
    <t>回填中砂垫层</t>
  </si>
  <si>
    <t>5.350</t>
  </si>
  <si>
    <t>010501005002</t>
  </si>
  <si>
    <t>4.360</t>
  </si>
  <si>
    <t>010501004002</t>
  </si>
  <si>
    <t>2.590</t>
  </si>
  <si>
    <t>010503001002</t>
  </si>
  <si>
    <t>0.920</t>
  </si>
  <si>
    <t>010502001004</t>
  </si>
  <si>
    <t>4.320</t>
  </si>
  <si>
    <t>010502002002</t>
  </si>
  <si>
    <t>0.640</t>
  </si>
  <si>
    <t>010505001003</t>
  </si>
  <si>
    <t>3.480</t>
  </si>
  <si>
    <t>010505008003</t>
  </si>
  <si>
    <t>0.410</t>
  </si>
  <si>
    <t>010503005003</t>
  </si>
  <si>
    <t>0.100</t>
  </si>
  <si>
    <t>010505006004</t>
  </si>
  <si>
    <t>栏板（女儿墙）</t>
  </si>
  <si>
    <t>1.160</t>
  </si>
  <si>
    <t>10.530</t>
  </si>
  <si>
    <t>010507004001</t>
  </si>
  <si>
    <t>1.350</t>
  </si>
  <si>
    <t>0.105</t>
  </si>
  <si>
    <t>0.494</t>
  </si>
  <si>
    <t>010515001002</t>
  </si>
  <si>
    <t>0.482</t>
  </si>
  <si>
    <t>0.523</t>
  </si>
  <si>
    <t>1.913</t>
  </si>
  <si>
    <t>21.030</t>
  </si>
  <si>
    <t>木饰面普通门（M1128)</t>
  </si>
  <si>
    <t>2.420</t>
  </si>
  <si>
    <t>010802001005</t>
  </si>
  <si>
    <t>木饰面铝合金门（M10a23）</t>
  </si>
  <si>
    <t>2.415</t>
  </si>
  <si>
    <t>010807001005</t>
  </si>
  <si>
    <t>6.240</t>
  </si>
  <si>
    <t>010807001006</t>
  </si>
  <si>
    <t>5.110</t>
  </si>
  <si>
    <t>010807003003</t>
  </si>
  <si>
    <t>3.360</t>
  </si>
  <si>
    <t>13.230</t>
  </si>
  <si>
    <t>010902003004</t>
  </si>
  <si>
    <t>3.140</t>
  </si>
  <si>
    <t>12.650</t>
  </si>
  <si>
    <t>010904003001</t>
  </si>
  <si>
    <t>3.490</t>
  </si>
  <si>
    <t>第十章 保温、隔热、防腐工程</t>
  </si>
  <si>
    <t>屋面2-保温层</t>
  </si>
  <si>
    <t>台阶-花岗岩贴面</t>
  </si>
  <si>
    <t>8.470</t>
  </si>
  <si>
    <t>地4</t>
  </si>
  <si>
    <t>011105003002</t>
  </si>
  <si>
    <t>1.180</t>
  </si>
  <si>
    <t>011201001015</t>
  </si>
  <si>
    <t>外墙1</t>
  </si>
  <si>
    <t>60.870</t>
  </si>
  <si>
    <t>011201001014</t>
  </si>
  <si>
    <t>外墙2</t>
  </si>
  <si>
    <t>54.250</t>
  </si>
  <si>
    <t>27.200</t>
  </si>
  <si>
    <t>011204003005</t>
  </si>
  <si>
    <t>23.110</t>
  </si>
  <si>
    <t>011302001003</t>
  </si>
  <si>
    <t>第十四章 油漆、涂料、裱糊工程</t>
  </si>
  <si>
    <t>011301001001</t>
  </si>
  <si>
    <t>10.770</t>
  </si>
  <si>
    <t>011201001009</t>
  </si>
  <si>
    <t>011201001010</t>
  </si>
  <si>
    <t>真石漆墙面</t>
  </si>
  <si>
    <t>114.284</t>
  </si>
  <si>
    <t>55</t>
  </si>
  <si>
    <t>0.630</t>
  </si>
  <si>
    <t>011505001002</t>
  </si>
  <si>
    <t>0.800</t>
  </si>
  <si>
    <t>粤011701008001</t>
  </si>
  <si>
    <t>114.560</t>
  </si>
  <si>
    <t>16.394</t>
  </si>
  <si>
    <t>8.197</t>
  </si>
  <si>
    <t>011702001001</t>
  </si>
  <si>
    <t>3.960</t>
  </si>
  <si>
    <t>011702001003</t>
  </si>
  <si>
    <t>5.160</t>
  </si>
  <si>
    <t>15.840</t>
  </si>
  <si>
    <t>011702002001</t>
  </si>
  <si>
    <t>17.580</t>
  </si>
  <si>
    <t>011702002002</t>
  </si>
  <si>
    <t>26.240</t>
  </si>
  <si>
    <t>011702003001</t>
  </si>
  <si>
    <t>7.720</t>
  </si>
  <si>
    <t>011702009001</t>
  </si>
  <si>
    <t>1.934</t>
  </si>
  <si>
    <t>011702014001</t>
  </si>
  <si>
    <t>17.660</t>
  </si>
  <si>
    <t>14.470</t>
  </si>
  <si>
    <t>9.280</t>
  </si>
  <si>
    <t>011702005001</t>
  </si>
  <si>
    <t>5.580</t>
  </si>
  <si>
    <t>011702025001</t>
  </si>
  <si>
    <t>女儿墙模板</t>
  </si>
  <si>
    <t>19.344</t>
  </si>
  <si>
    <t>19.890</t>
  </si>
  <si>
    <t>加药间</t>
  </si>
  <si>
    <t>65.040</t>
  </si>
  <si>
    <t>86.660</t>
  </si>
  <si>
    <t>010103001003</t>
  </si>
  <si>
    <t>63.150</t>
  </si>
  <si>
    <t>040103002001</t>
  </si>
  <si>
    <t>79.080</t>
  </si>
  <si>
    <t>794.640</t>
  </si>
  <si>
    <t>0.095</t>
  </si>
  <si>
    <t>44.000</t>
  </si>
  <si>
    <t>010515001021</t>
  </si>
  <si>
    <t>0.120</t>
  </si>
  <si>
    <t>010401001003</t>
  </si>
  <si>
    <t>16.510</t>
  </si>
  <si>
    <t>94.970</t>
  </si>
  <si>
    <t>010402001007</t>
  </si>
  <si>
    <t>200厚砖砌围堰</t>
  </si>
  <si>
    <t>16.480</t>
  </si>
  <si>
    <t>010501001003</t>
  </si>
  <si>
    <t>7.420</t>
  </si>
  <si>
    <t>楼6、7（200厚C25混凝土）</t>
  </si>
  <si>
    <t>119.957</t>
  </si>
  <si>
    <t>040303002003</t>
  </si>
  <si>
    <t>3.300</t>
  </si>
  <si>
    <t>53.980</t>
  </si>
  <si>
    <t>128.160</t>
  </si>
  <si>
    <t>44.893</t>
  </si>
  <si>
    <t>010502001002</t>
  </si>
  <si>
    <t>44.530</t>
  </si>
  <si>
    <t>1.250</t>
  </si>
  <si>
    <t>145.500</t>
  </si>
  <si>
    <t>010505006002</t>
  </si>
  <si>
    <t>18.180</t>
  </si>
  <si>
    <t>010505008002</t>
  </si>
  <si>
    <t>14.210</t>
  </si>
  <si>
    <t>010507001006</t>
  </si>
  <si>
    <t>24.300</t>
  </si>
  <si>
    <t>010507004002</t>
  </si>
  <si>
    <t>2.460</t>
  </si>
  <si>
    <t>100.800</t>
  </si>
  <si>
    <t>010515001015</t>
  </si>
  <si>
    <t>0.402</t>
  </si>
  <si>
    <t>010515001016</t>
  </si>
  <si>
    <t>6.947</t>
  </si>
  <si>
    <t>010515001020</t>
  </si>
  <si>
    <t>0.918</t>
  </si>
  <si>
    <t>010515001017</t>
  </si>
  <si>
    <t>11.613</t>
  </si>
  <si>
    <t>010515001018</t>
  </si>
  <si>
    <t>18.867</t>
  </si>
  <si>
    <t>010515001019</t>
  </si>
  <si>
    <t>29.691</t>
  </si>
  <si>
    <t>010516003009</t>
  </si>
  <si>
    <t>272.000</t>
  </si>
  <si>
    <t>010516003010</t>
  </si>
  <si>
    <t>127.000</t>
  </si>
  <si>
    <t>米白色钢制普通门</t>
  </si>
  <si>
    <t>16.200</t>
  </si>
  <si>
    <t>010803001001</t>
  </si>
  <si>
    <t>卷帘门</t>
  </si>
  <si>
    <t>31.500</t>
  </si>
  <si>
    <t>29.700</t>
  </si>
  <si>
    <t>010807001004</t>
  </si>
  <si>
    <t>41.580</t>
  </si>
  <si>
    <t>010807003002</t>
  </si>
  <si>
    <t>661.650</t>
  </si>
  <si>
    <t>010902003002</t>
  </si>
  <si>
    <t>118.400</t>
  </si>
  <si>
    <t>82.560</t>
  </si>
  <si>
    <t>抗腐蚀地面一（地6）</t>
  </si>
  <si>
    <t>297.080</t>
  </si>
  <si>
    <t>抗腐蚀地面二（地7）</t>
  </si>
  <si>
    <t>302.705</t>
  </si>
  <si>
    <t>22.050</t>
  </si>
  <si>
    <t>011102001003</t>
  </si>
  <si>
    <t>内墙2</t>
  </si>
  <si>
    <t>634.670</t>
  </si>
  <si>
    <t>011201001008</t>
  </si>
  <si>
    <t>822.230</t>
  </si>
  <si>
    <t>011301001007</t>
  </si>
  <si>
    <t>797.490</t>
  </si>
  <si>
    <t>040201022002</t>
  </si>
  <si>
    <t>排水沟、截水沟 300(深)*500(宽)</t>
  </si>
  <si>
    <t>62.750</t>
  </si>
  <si>
    <t>010606008002</t>
  </si>
  <si>
    <t>930.240</t>
  </si>
  <si>
    <t>678.720</t>
  </si>
  <si>
    <t>339.360</t>
  </si>
  <si>
    <t>011702001007</t>
  </si>
  <si>
    <t>满堂基础模板</t>
  </si>
  <si>
    <t>19.460</t>
  </si>
  <si>
    <t>415.230</t>
  </si>
  <si>
    <t>011702001006</t>
  </si>
  <si>
    <t>115.380</t>
  </si>
  <si>
    <t>18.990</t>
  </si>
  <si>
    <t>10.120</t>
  </si>
  <si>
    <t>370.360</t>
  </si>
  <si>
    <t>19.110</t>
  </si>
  <si>
    <t>761.670</t>
  </si>
  <si>
    <t>320.680</t>
  </si>
  <si>
    <t>133.090</t>
  </si>
  <si>
    <t>181.760</t>
  </si>
  <si>
    <t>011702026001</t>
  </si>
  <si>
    <t>电缆沟、地沟</t>
  </si>
  <si>
    <t>37.500</t>
  </si>
  <si>
    <t>鼓风机房及配电中心</t>
  </si>
  <si>
    <t>010101004003</t>
  </si>
  <si>
    <t>397.820</t>
  </si>
  <si>
    <t>010101004004</t>
  </si>
  <si>
    <t>111.690</t>
  </si>
  <si>
    <t>010101003003</t>
  </si>
  <si>
    <t>62.980</t>
  </si>
  <si>
    <t>040103001008</t>
  </si>
  <si>
    <t>386.540</t>
  </si>
  <si>
    <t>127.970</t>
  </si>
  <si>
    <t>392.150</t>
  </si>
  <si>
    <t>040301002004</t>
  </si>
  <si>
    <t>φ600预制钢筋混凝土管桩</t>
  </si>
  <si>
    <t>244.500</t>
  </si>
  <si>
    <t>0.110</t>
  </si>
  <si>
    <t>1.852</t>
  </si>
  <si>
    <t>38.000</t>
  </si>
  <si>
    <t>16.210</t>
  </si>
  <si>
    <t>200厚内墙 防火墙</t>
  </si>
  <si>
    <t>34.140</t>
  </si>
  <si>
    <t>010501001002</t>
  </si>
  <si>
    <t>44.780</t>
  </si>
  <si>
    <t>37.800</t>
  </si>
  <si>
    <t>52.490</t>
  </si>
  <si>
    <t>44.270</t>
  </si>
  <si>
    <t>1.670</t>
  </si>
  <si>
    <t>68.510</t>
  </si>
  <si>
    <t>8.900</t>
  </si>
  <si>
    <t>11.010</t>
  </si>
  <si>
    <t>2.850</t>
  </si>
  <si>
    <t>36.410</t>
  </si>
  <si>
    <t>010507001007</t>
  </si>
  <si>
    <t>76.970</t>
  </si>
  <si>
    <t>010515001013</t>
  </si>
  <si>
    <t>0.215</t>
  </si>
  <si>
    <t>010515001014</t>
  </si>
  <si>
    <t>5.450</t>
  </si>
  <si>
    <t>现浇构件箍筋φ12～16</t>
  </si>
  <si>
    <t>0.903</t>
  </si>
  <si>
    <t>现浇构件钢筋φ10 内</t>
  </si>
  <si>
    <t>0.620</t>
  </si>
  <si>
    <t>5.603</t>
  </si>
  <si>
    <t>16.580</t>
  </si>
  <si>
    <t>22.771</t>
  </si>
  <si>
    <t>360.000</t>
  </si>
  <si>
    <t>010516003005</t>
  </si>
  <si>
    <t>105.000</t>
  </si>
  <si>
    <t>6.050</t>
  </si>
  <si>
    <t>010802003004</t>
  </si>
  <si>
    <t>22.680</t>
  </si>
  <si>
    <t>010802003006</t>
  </si>
  <si>
    <t>钢质甲级单扇防火门</t>
  </si>
  <si>
    <t>防火门闭门器</t>
  </si>
  <si>
    <t>套</t>
  </si>
  <si>
    <t>9.000</t>
  </si>
  <si>
    <t>19.980</t>
  </si>
  <si>
    <t>21.450</t>
  </si>
  <si>
    <t>27.960</t>
  </si>
  <si>
    <t>367.200</t>
  </si>
  <si>
    <t>82.800</t>
  </si>
  <si>
    <t>26.440</t>
  </si>
  <si>
    <t>010903002001</t>
  </si>
  <si>
    <t>电缆沟防水涂料</t>
  </si>
  <si>
    <t>40.140</t>
  </si>
  <si>
    <t>电缆沟防水墙面</t>
  </si>
  <si>
    <t>106.200</t>
  </si>
  <si>
    <t>350.040</t>
  </si>
  <si>
    <t>17.640</t>
  </si>
  <si>
    <t>011202001002</t>
  </si>
  <si>
    <t>内墙2-独立柱</t>
  </si>
  <si>
    <t>30.480</t>
  </si>
  <si>
    <t>011201001011</t>
  </si>
  <si>
    <t>798.080</t>
  </si>
  <si>
    <t>577.860</t>
  </si>
  <si>
    <t>011201001012</t>
  </si>
  <si>
    <t>411.490</t>
  </si>
  <si>
    <t>010401014002</t>
  </si>
  <si>
    <t>电缆沟垫层</t>
  </si>
  <si>
    <t>46.790</t>
  </si>
  <si>
    <t>010401014003</t>
  </si>
  <si>
    <t>电缆沟支墩</t>
  </si>
  <si>
    <t>32.600</t>
  </si>
  <si>
    <t>010516002001</t>
  </si>
  <si>
    <t>0.771</t>
  </si>
  <si>
    <t>011210005002</t>
  </si>
  <si>
    <t>挡鼠板</t>
  </si>
  <si>
    <t>3.850</t>
  </si>
  <si>
    <t>进、出风口装设圆形不锈钢防护网</t>
  </si>
  <si>
    <t>0.750</t>
  </si>
  <si>
    <t>040402016001</t>
  </si>
  <si>
    <t>10mm厚不锈钢花纹钢盖板</t>
  </si>
  <si>
    <t>21.900</t>
  </si>
  <si>
    <t>排水沟、截水沟 300(深)*200(宽)</t>
  </si>
  <si>
    <t>3.700</t>
  </si>
  <si>
    <t>627.480</t>
  </si>
  <si>
    <t>188.240</t>
  </si>
  <si>
    <t>011702001008</t>
  </si>
  <si>
    <t>58.170</t>
  </si>
  <si>
    <t>011702001009</t>
  </si>
  <si>
    <t>11.230</t>
  </si>
  <si>
    <t>011702005002</t>
  </si>
  <si>
    <t>129.870</t>
  </si>
  <si>
    <t>011702001010</t>
  </si>
  <si>
    <t>桩承台</t>
  </si>
  <si>
    <t>111.590</t>
  </si>
  <si>
    <t>011702002007</t>
  </si>
  <si>
    <t>38.210</t>
  </si>
  <si>
    <t>310.630</t>
  </si>
  <si>
    <t>011702003006</t>
  </si>
  <si>
    <t>16.840</t>
  </si>
  <si>
    <t>011702009003</t>
  </si>
  <si>
    <t>23.490</t>
  </si>
  <si>
    <t>011702014003</t>
  </si>
  <si>
    <t>319.690</t>
  </si>
  <si>
    <t>234.430</t>
  </si>
  <si>
    <t>011702023002</t>
  </si>
  <si>
    <t>92.268</t>
  </si>
  <si>
    <t>011702025003</t>
  </si>
  <si>
    <t>149.120</t>
  </si>
  <si>
    <t>011702001011</t>
  </si>
  <si>
    <t>4.630</t>
  </si>
  <si>
    <t>376.480</t>
  </si>
  <si>
    <t>机修车间及仓库</t>
  </si>
  <si>
    <t>50.700</t>
  </si>
  <si>
    <t>010101003002</t>
  </si>
  <si>
    <t>62.140</t>
  </si>
  <si>
    <t>010101002002</t>
  </si>
  <si>
    <t>199.680</t>
  </si>
  <si>
    <t>64.880</t>
  </si>
  <si>
    <t>040103001006</t>
  </si>
  <si>
    <t>195.780</t>
  </si>
  <si>
    <t>010301002017</t>
  </si>
  <si>
    <t>469.000</t>
  </si>
  <si>
    <t>0.070</t>
  </si>
  <si>
    <t>28.000</t>
  </si>
  <si>
    <t>1.326</t>
  </si>
  <si>
    <t>010401001002</t>
  </si>
  <si>
    <t>10.360</t>
  </si>
  <si>
    <t>48.780</t>
  </si>
  <si>
    <t>24.250</t>
  </si>
  <si>
    <t>29.010</t>
  </si>
  <si>
    <t>26.810</t>
  </si>
  <si>
    <t>23.310</t>
  </si>
  <si>
    <t>72.960</t>
  </si>
  <si>
    <t>20.100</t>
  </si>
  <si>
    <t>0.820</t>
  </si>
  <si>
    <t>圈梁、过梁</t>
  </si>
  <si>
    <t>1.696</t>
  </si>
  <si>
    <t>1.020</t>
  </si>
  <si>
    <t>87.960</t>
  </si>
  <si>
    <t>7.940</t>
  </si>
  <si>
    <t>10.060</t>
  </si>
  <si>
    <t>19.440</t>
  </si>
  <si>
    <t>0.276</t>
  </si>
  <si>
    <t>75.700</t>
  </si>
  <si>
    <t>0.412</t>
  </si>
  <si>
    <t>0.063</t>
  </si>
  <si>
    <t>5.702</t>
  </si>
  <si>
    <t>9.452</t>
  </si>
  <si>
    <t>16.025</t>
  </si>
  <si>
    <t>010515001012</t>
  </si>
  <si>
    <t>现浇构件钢筋25以外</t>
  </si>
  <si>
    <t>1.292</t>
  </si>
  <si>
    <t>7.004</t>
  </si>
  <si>
    <t>0.644</t>
  </si>
  <si>
    <t>0.291</t>
  </si>
  <si>
    <t>现浇构件箍筋φ18~25</t>
  </si>
  <si>
    <t>1.651</t>
  </si>
  <si>
    <t>196.000</t>
  </si>
  <si>
    <t>010516003003</t>
  </si>
  <si>
    <t>92.000</t>
  </si>
  <si>
    <t>7.645</t>
  </si>
  <si>
    <t>25.110</t>
  </si>
  <si>
    <t>38.250</t>
  </si>
  <si>
    <t>30.600</t>
  </si>
  <si>
    <t>348.000</t>
  </si>
  <si>
    <t>010902003001</t>
  </si>
  <si>
    <t>70.400</t>
  </si>
  <si>
    <t>309.100</t>
  </si>
  <si>
    <t>11.380</t>
  </si>
  <si>
    <t>011102003003</t>
  </si>
  <si>
    <t>环氧树脂自流平面层(地2)</t>
  </si>
  <si>
    <t>33.060</t>
  </si>
  <si>
    <t>坡道-金刚砂</t>
  </si>
  <si>
    <t>2.760</t>
  </si>
  <si>
    <t>595.630</t>
  </si>
  <si>
    <t>509.530</t>
  </si>
  <si>
    <t>墙裙</t>
  </si>
  <si>
    <t>19.350</t>
  </si>
  <si>
    <t>465.720</t>
  </si>
  <si>
    <t>040201022001</t>
  </si>
  <si>
    <t>排水沟、截水沟</t>
  </si>
  <si>
    <t>11.600</t>
  </si>
  <si>
    <t>508.800</t>
  </si>
  <si>
    <t>342.160</t>
  </si>
  <si>
    <t>182.400</t>
  </si>
  <si>
    <t>52.350</t>
  </si>
  <si>
    <t>66.210</t>
  </si>
  <si>
    <t>011702001002</t>
  </si>
  <si>
    <t>满堂基础模板 有梁式</t>
  </si>
  <si>
    <t>13.100</t>
  </si>
  <si>
    <t>梁模板 基础梁模板</t>
  </si>
  <si>
    <t>157.780</t>
  </si>
  <si>
    <t>132.790</t>
  </si>
  <si>
    <t>33.340</t>
  </si>
  <si>
    <t>12.070</t>
  </si>
  <si>
    <t>33.500</t>
  </si>
  <si>
    <t>310.510</t>
  </si>
  <si>
    <t>171.650</t>
  </si>
  <si>
    <t>134.490</t>
  </si>
  <si>
    <t>111.630</t>
  </si>
  <si>
    <t>132.630</t>
  </si>
  <si>
    <t>364.800</t>
  </si>
  <si>
    <t>污泥脱水车间</t>
  </si>
  <si>
    <t>040301002001</t>
  </si>
  <si>
    <t>929.750</t>
  </si>
  <si>
    <t>0.207</t>
  </si>
  <si>
    <t>010515001023</t>
  </si>
  <si>
    <t>2.730</t>
  </si>
  <si>
    <t>50.000</t>
  </si>
  <si>
    <t>5.980</t>
  </si>
  <si>
    <t>97.860</t>
  </si>
  <si>
    <t>17.220</t>
  </si>
  <si>
    <t>20.340</t>
  </si>
  <si>
    <t>80.880</t>
  </si>
  <si>
    <t>78.890</t>
  </si>
  <si>
    <t>85.630</t>
  </si>
  <si>
    <t>1.090</t>
  </si>
  <si>
    <t>5.990</t>
  </si>
  <si>
    <t>125.050</t>
  </si>
  <si>
    <t>10.260</t>
  </si>
  <si>
    <t>13.940</t>
  </si>
  <si>
    <t>3.640</t>
  </si>
  <si>
    <t>21.420</t>
  </si>
  <si>
    <t>010507001008</t>
  </si>
  <si>
    <t>83.000</t>
  </si>
  <si>
    <t>现浇构件箍筋圆钢 Ф10以内</t>
  </si>
  <si>
    <t>0.528</t>
  </si>
  <si>
    <t>10.515</t>
  </si>
  <si>
    <t>010515001022</t>
  </si>
  <si>
    <t>1.315</t>
  </si>
  <si>
    <t>现浇构件圆钢 Ф10以内</t>
  </si>
  <si>
    <t>0.679</t>
  </si>
  <si>
    <t>10.584</t>
  </si>
  <si>
    <t>16.559</t>
  </si>
  <si>
    <t>42.439</t>
  </si>
  <si>
    <t>576.000</t>
  </si>
  <si>
    <t>169.000</t>
  </si>
  <si>
    <t>11.700</t>
  </si>
  <si>
    <t>13.770</t>
  </si>
  <si>
    <t>5.060</t>
  </si>
  <si>
    <t>8.000</t>
  </si>
  <si>
    <t>17.100</t>
  </si>
  <si>
    <t>010802001006</t>
  </si>
  <si>
    <t>2.300</t>
  </si>
  <si>
    <t>29.350</t>
  </si>
  <si>
    <t>54.800</t>
  </si>
  <si>
    <t>442.400</t>
  </si>
  <si>
    <t>97.110</t>
  </si>
  <si>
    <t>23.120</t>
  </si>
  <si>
    <t>4.050</t>
  </si>
  <si>
    <t>010903002002</t>
  </si>
  <si>
    <t>6.900</t>
  </si>
  <si>
    <t>534.920</t>
  </si>
  <si>
    <t>12.410</t>
  </si>
  <si>
    <t>011102001004</t>
  </si>
  <si>
    <t>964.500</t>
  </si>
  <si>
    <t>011202001003</t>
  </si>
  <si>
    <t>125.610</t>
  </si>
  <si>
    <t>011204003003</t>
  </si>
  <si>
    <t>37.270</t>
  </si>
  <si>
    <t>951.630</t>
  </si>
  <si>
    <t>011302001002</t>
  </si>
  <si>
    <t>727.520</t>
  </si>
  <si>
    <t>排水沟、截水沟 400(深)*600(宽)</t>
  </si>
  <si>
    <t>34.400</t>
  </si>
  <si>
    <t>010606008003</t>
  </si>
  <si>
    <t>钢楼梯</t>
  </si>
  <si>
    <t>010401014005</t>
  </si>
  <si>
    <t>4.140</t>
  </si>
  <si>
    <t>010401014004</t>
  </si>
  <si>
    <t>1.380</t>
  </si>
  <si>
    <t>2.350</t>
  </si>
  <si>
    <t>040402016002</t>
  </si>
  <si>
    <t>不锈钢栏杆</t>
  </si>
  <si>
    <t>43.720</t>
  </si>
  <si>
    <t>钢梯</t>
  </si>
  <si>
    <t>0.487</t>
  </si>
  <si>
    <t>010604001001</t>
  </si>
  <si>
    <t>钢梁</t>
  </si>
  <si>
    <t>3.266</t>
  </si>
  <si>
    <t>011207001002</t>
  </si>
  <si>
    <t>939.890</t>
  </si>
  <si>
    <t>387.360</t>
  </si>
  <si>
    <t>76.320</t>
  </si>
  <si>
    <t>粤011701011004</t>
  </si>
  <si>
    <t>193.680</t>
  </si>
  <si>
    <t>38.160</t>
  </si>
  <si>
    <t>60.570</t>
  </si>
  <si>
    <t>10.540</t>
  </si>
  <si>
    <t>148.280</t>
  </si>
  <si>
    <t>122.470</t>
  </si>
  <si>
    <t>12.720</t>
  </si>
  <si>
    <t>293.870</t>
  </si>
  <si>
    <t>011702002009</t>
  </si>
  <si>
    <t>209.840</t>
  </si>
  <si>
    <t>011702002008</t>
  </si>
  <si>
    <t>32.940</t>
  </si>
  <si>
    <t>15.020</t>
  </si>
  <si>
    <t>38.530</t>
  </si>
  <si>
    <t>439.260</t>
  </si>
  <si>
    <t>011702006005</t>
  </si>
  <si>
    <t>230.030</t>
  </si>
  <si>
    <t>011702006004</t>
  </si>
  <si>
    <t>292.900</t>
  </si>
  <si>
    <t>97</t>
  </si>
  <si>
    <t>011702023003</t>
  </si>
  <si>
    <t>154.410</t>
  </si>
  <si>
    <t>011702025004</t>
  </si>
  <si>
    <t>171.010</t>
  </si>
  <si>
    <t>83.330</t>
  </si>
  <si>
    <t>13.510</t>
  </si>
  <si>
    <t>510.420</t>
  </si>
  <si>
    <t>厂区围墙及大门</t>
  </si>
  <si>
    <t>围墙拆除及恢复（管线迁改）</t>
  </si>
  <si>
    <t>18.056</t>
  </si>
  <si>
    <t>9.472</t>
  </si>
  <si>
    <t>184.630</t>
  </si>
  <si>
    <t>010501003002</t>
  </si>
  <si>
    <t>独立基础</t>
  </si>
  <si>
    <t>15.651</t>
  </si>
  <si>
    <t>1.628</t>
  </si>
  <si>
    <t>2.331</t>
  </si>
  <si>
    <t>040501004003</t>
  </si>
  <si>
    <t>UPVC泄水管 φ75</t>
  </si>
  <si>
    <t>7.400</t>
  </si>
  <si>
    <t>010903004003</t>
  </si>
  <si>
    <t>0.740</t>
  </si>
  <si>
    <t>011602001001</t>
  </si>
  <si>
    <t>拆除混凝土基础</t>
  </si>
  <si>
    <t>2.830</t>
  </si>
  <si>
    <t>011601001001</t>
  </si>
  <si>
    <t>砖砌体拆除</t>
  </si>
  <si>
    <t>10.480</t>
  </si>
  <si>
    <t>011609001001</t>
  </si>
  <si>
    <t>铝制围栏拆除</t>
  </si>
  <si>
    <t>116.881</t>
  </si>
  <si>
    <t>571.200</t>
  </si>
  <si>
    <t>010103001001</t>
  </si>
  <si>
    <t>461.550</t>
  </si>
  <si>
    <t>40.418</t>
  </si>
  <si>
    <t>010502001003</t>
  </si>
  <si>
    <t>124.440</t>
  </si>
  <si>
    <t>65.024</t>
  </si>
  <si>
    <t>1269.260</t>
  </si>
  <si>
    <t>71.400</t>
  </si>
  <si>
    <t>010501003001</t>
  </si>
  <si>
    <t>107.865</t>
  </si>
  <si>
    <t>010515001001</t>
  </si>
  <si>
    <t>11.176</t>
  </si>
  <si>
    <t>16.002</t>
  </si>
  <si>
    <t>50.800</t>
  </si>
  <si>
    <t>18.220</t>
  </si>
  <si>
    <t>围墙大门</t>
  </si>
  <si>
    <t>010804005002</t>
  </si>
  <si>
    <t>单向开启暗装式(全封闭)伸缩钢制大门</t>
  </si>
  <si>
    <t>13.500</t>
  </si>
  <si>
    <t>地磅</t>
  </si>
  <si>
    <t>010501006002</t>
  </si>
  <si>
    <t>地磅基础</t>
  </si>
  <si>
    <t>21.600</t>
  </si>
  <si>
    <t>4.157</t>
  </si>
  <si>
    <t>0.799</t>
  </si>
  <si>
    <t>0.198</t>
  </si>
  <si>
    <t>铁预埋件</t>
  </si>
  <si>
    <t>0.365</t>
  </si>
  <si>
    <t>040501004002</t>
  </si>
  <si>
    <t>DN150UPVC排水管</t>
  </si>
  <si>
    <t>1.500</t>
  </si>
  <si>
    <t>粤011701009001</t>
  </si>
  <si>
    <t>活动脚手架</t>
  </si>
  <si>
    <t>1022.000</t>
  </si>
  <si>
    <t>84.957</t>
  </si>
  <si>
    <t>770.880</t>
  </si>
  <si>
    <t>1378.240</t>
  </si>
  <si>
    <t>449.680</t>
  </si>
  <si>
    <t>14.500</t>
  </si>
  <si>
    <t>厂区照明工程-安装工程</t>
  </si>
  <si>
    <t>厂区照明工程</t>
  </si>
  <si>
    <t>030412007001</t>
  </si>
  <si>
    <t>庭园型路灯（H=3.5m） | 1x36W LED光源 色温约≤4500K</t>
  </si>
  <si>
    <t>95.000</t>
  </si>
  <si>
    <t>030411001001</t>
  </si>
  <si>
    <t>PC32</t>
  </si>
  <si>
    <t>1742.400</t>
  </si>
  <si>
    <t>030408001001</t>
  </si>
  <si>
    <t>照明线 | YJV-1kV 5×6</t>
  </si>
  <si>
    <t>1534.000</t>
  </si>
  <si>
    <t>030408001002</t>
  </si>
  <si>
    <t>照明线 | YJV-1kV 3×6</t>
  </si>
  <si>
    <t>208.400</t>
  </si>
  <si>
    <t>030412007002</t>
  </si>
  <si>
    <t>球场高杆灯 篮球场专用防眩灯 | 3×150W 色温5500K IP65 LED灯源</t>
  </si>
  <si>
    <t>6.000</t>
  </si>
  <si>
    <t>030404016001</t>
  </si>
  <si>
    <t>厂区排水泵控制箱 | 非标WxHxD=450x450x300mm 不锈钢IP55</t>
  </si>
  <si>
    <t>台</t>
  </si>
  <si>
    <t>1.000</t>
  </si>
  <si>
    <t>040101002001</t>
  </si>
  <si>
    <t>64.160</t>
  </si>
  <si>
    <t>031301017001</t>
  </si>
  <si>
    <t>脚手架搭拆</t>
  </si>
  <si>
    <t>安防工程-安装工程</t>
  </si>
  <si>
    <t>安防系统</t>
  </si>
  <si>
    <t>030507008001</t>
  </si>
  <si>
    <t>高清红外球形摄像机</t>
  </si>
  <si>
    <t>54.000</t>
  </si>
  <si>
    <t>030507013001</t>
  </si>
  <si>
    <t>数字硬盘录像机 | 32路视频输入 4口 硬盘8Tx4 含操作键盘</t>
  </si>
  <si>
    <t>030507013002</t>
  </si>
  <si>
    <t>数字硬盘录像机 | 4口 无硬盘 含操作键盘</t>
  </si>
  <si>
    <t>030501012001</t>
  </si>
  <si>
    <t>工业级交换机 | 24电口，1000M</t>
  </si>
  <si>
    <t>粤030503014001</t>
  </si>
  <si>
    <t>安防监控主机（含32寸显示器、键盘、鼠标）</t>
  </si>
  <si>
    <t>030507014001</t>
  </si>
  <si>
    <t>32寸显示器（不含主材）</t>
  </si>
  <si>
    <t>030501017001</t>
  </si>
  <si>
    <t>视频监控软件</t>
  </si>
  <si>
    <t>030404017001</t>
  </si>
  <si>
    <t>安防视频箱</t>
  </si>
  <si>
    <t>13.000</t>
  </si>
  <si>
    <t>030502013001</t>
  </si>
  <si>
    <t>4口光纤收发器</t>
  </si>
  <si>
    <t>监控立杆 | H=4m，不锈钢立杆</t>
  </si>
  <si>
    <t>040205003002</t>
  </si>
  <si>
    <t>监控立杆 | H=2m，不锈钢立杆</t>
  </si>
  <si>
    <t>030507001001</t>
  </si>
  <si>
    <t>脉冲电子围栏前端</t>
  </si>
  <si>
    <t>030507001002</t>
  </si>
  <si>
    <t>脉冲电子围栏报警主机</t>
  </si>
  <si>
    <t>031101001001</t>
  </si>
  <si>
    <t>开关电源电池 | 12V,7Ah</t>
  </si>
  <si>
    <t>030501017002</t>
  </si>
  <si>
    <t>电子围栏管理平台软件</t>
  </si>
  <si>
    <t>030507014002</t>
  </si>
  <si>
    <t>55"液晶电视</t>
  </si>
  <si>
    <t>030507006001</t>
  </si>
  <si>
    <t>门禁控制器（含读卡器、电磁锁、支架等）</t>
  </si>
  <si>
    <t>3.000</t>
  </si>
  <si>
    <t>030507005001</t>
  </si>
  <si>
    <t>发卡器（含卡片）</t>
  </si>
  <si>
    <t>030507001003</t>
  </si>
  <si>
    <t>红外接近探测器</t>
  </si>
  <si>
    <t>030901013001</t>
  </si>
  <si>
    <t>悬挂式七氟丙烷气体灭火器 10KG</t>
  </si>
  <si>
    <t>030408002001</t>
  </si>
  <si>
    <t>监控电源线 | KVVP-450/750V,3×2.5</t>
  </si>
  <si>
    <t>2767.054</t>
  </si>
  <si>
    <t>030502007001</t>
  </si>
  <si>
    <t>单模铠装光缆 | 2芯</t>
  </si>
  <si>
    <t>2304.920</t>
  </si>
  <si>
    <t>030502005001</t>
  </si>
  <si>
    <t>监控六类双绞线</t>
  </si>
  <si>
    <t>1292.210</t>
  </si>
  <si>
    <t>电缆管SC32</t>
  </si>
  <si>
    <t>3941.626</t>
  </si>
  <si>
    <t>030505005001</t>
  </si>
  <si>
    <t>高清视频线</t>
  </si>
  <si>
    <t>030507017005</t>
  </si>
  <si>
    <t>安全防范分系统调试 （摄像机）</t>
  </si>
  <si>
    <t>61.000</t>
  </si>
  <si>
    <t>030507017006</t>
  </si>
  <si>
    <t>安全防范分系统调试</t>
  </si>
  <si>
    <t>系统</t>
  </si>
  <si>
    <t>劳务成本分析表</t>
  </si>
  <si>
    <t>工艺管线-安装工程</t>
  </si>
  <si>
    <t>室外工艺管道</t>
  </si>
  <si>
    <t>030801005001</t>
  </si>
  <si>
    <t>钢管 D1420×12</t>
  </si>
  <si>
    <t>194.440</t>
  </si>
  <si>
    <t>030801005002</t>
  </si>
  <si>
    <t>钢管 D1020×10</t>
  </si>
  <si>
    <t>342.700</t>
  </si>
  <si>
    <t>030801005003</t>
  </si>
  <si>
    <t>钢管 D630×8</t>
  </si>
  <si>
    <t>27.910</t>
  </si>
  <si>
    <t>030801005004</t>
  </si>
  <si>
    <t>钢管 D530×8</t>
  </si>
  <si>
    <t>7.020</t>
  </si>
  <si>
    <t>030804002001</t>
  </si>
  <si>
    <t>焊接弯头90° D1420*12</t>
  </si>
  <si>
    <t>030804002002</t>
  </si>
  <si>
    <t>焊接弯头90° D1020*10</t>
  </si>
  <si>
    <t>030804002003</t>
  </si>
  <si>
    <t>焊接弯头45° D1020*10</t>
  </si>
  <si>
    <t>030804002006</t>
  </si>
  <si>
    <t>焊接弯头12° D1020*10</t>
  </si>
  <si>
    <t>030804002004</t>
  </si>
  <si>
    <t>焊接弯头30° D630*8</t>
  </si>
  <si>
    <t>030804002005</t>
  </si>
  <si>
    <t>焊接弯头30° D530*8</t>
  </si>
  <si>
    <t>030804002007</t>
  </si>
  <si>
    <t>三通 DN1400</t>
  </si>
  <si>
    <t>030804002008</t>
  </si>
  <si>
    <t>异径三通 DN1400*DN1000</t>
  </si>
  <si>
    <t>030804002009</t>
  </si>
  <si>
    <t>异径管 DN1400*DN1000</t>
  </si>
  <si>
    <t>030801016003</t>
  </si>
  <si>
    <t>UPVC管 DN25</t>
  </si>
  <si>
    <t>65.000</t>
  </si>
  <si>
    <t>030411001002</t>
  </si>
  <si>
    <t>镀锌钢管 DN50</t>
  </si>
  <si>
    <t>10.000</t>
  </si>
  <si>
    <t>曝气管道</t>
  </si>
  <si>
    <t>030801007001</t>
  </si>
  <si>
    <t>不锈钢管 D820×6</t>
  </si>
  <si>
    <t>28.150</t>
  </si>
  <si>
    <t>030804002010</t>
  </si>
  <si>
    <t>不锈钢焊接弯头30° D820*6</t>
  </si>
  <si>
    <t>加药管</t>
  </si>
  <si>
    <t>030801016001</t>
  </si>
  <si>
    <t>888.530</t>
  </si>
  <si>
    <t>030801016002</t>
  </si>
  <si>
    <t>UPVC管 DN32</t>
  </si>
  <si>
    <t>167.510</t>
  </si>
  <si>
    <t>镀锌钢管 DN150</t>
  </si>
  <si>
    <t>102.850</t>
  </si>
  <si>
    <t>040501018001</t>
  </si>
  <si>
    <t>400*300加药管沟</t>
  </si>
  <si>
    <t>165.000</t>
  </si>
  <si>
    <t>回流、剩余污泥系统</t>
  </si>
  <si>
    <t>030801005005</t>
  </si>
  <si>
    <t>钢管 D920×10</t>
  </si>
  <si>
    <t>155.330</t>
  </si>
  <si>
    <t>030801005006</t>
  </si>
  <si>
    <t>钢管 D219×6</t>
  </si>
  <si>
    <t>176.910</t>
  </si>
  <si>
    <t>030804002012</t>
  </si>
  <si>
    <t>焊接弯头90° D912*10</t>
  </si>
  <si>
    <t>030804002013</t>
  </si>
  <si>
    <t>焊接弯头45° D912*10</t>
  </si>
  <si>
    <t>030804002014</t>
  </si>
  <si>
    <t>焊接弯头90° D219*6</t>
  </si>
  <si>
    <t>030804002015</t>
  </si>
  <si>
    <t>焊接弯头45° D219*6</t>
  </si>
  <si>
    <t>030804002016</t>
  </si>
  <si>
    <t>正三通 D219*6</t>
  </si>
  <si>
    <t>040504002001</t>
  </si>
  <si>
    <t>污泥流量计井 1.4*1.4*2.0m</t>
  </si>
  <si>
    <t>座</t>
  </si>
  <si>
    <t>031003010001</t>
  </si>
  <si>
    <t>可曲绕橡胶接头 DN200</t>
  </si>
  <si>
    <t>030601004002</t>
  </si>
  <si>
    <t>电磁流量计 DN200</t>
  </si>
  <si>
    <t>除臭管</t>
  </si>
  <si>
    <t>040501002001</t>
  </si>
  <si>
    <t>夹砂玻璃钢管 DN1600</t>
  </si>
  <si>
    <t>58.870</t>
  </si>
  <si>
    <t>040501002002</t>
  </si>
  <si>
    <t>夹砂玻璃钢管 DN1000</t>
  </si>
  <si>
    <t>27.710</t>
  </si>
  <si>
    <t>040501002003</t>
  </si>
  <si>
    <t>夹砂玻璃钢管 DN600</t>
  </si>
  <si>
    <t>52.030</t>
  </si>
  <si>
    <t>040501002004</t>
  </si>
  <si>
    <t>夹砂玻璃钢管 DN400</t>
  </si>
  <si>
    <t>16.820</t>
  </si>
  <si>
    <t>040501002005</t>
  </si>
  <si>
    <t>夹砂玻璃钢管 DN300</t>
  </si>
  <si>
    <t>82.010</t>
  </si>
  <si>
    <t>040501002006</t>
  </si>
  <si>
    <t>夹砂玻璃钢管 DN200</t>
  </si>
  <si>
    <t>23.220</t>
  </si>
  <si>
    <t>土石方</t>
  </si>
  <si>
    <t>040101002007</t>
  </si>
  <si>
    <t>挖沟槽土方 2m内</t>
  </si>
  <si>
    <t>3137.140</t>
  </si>
  <si>
    <t>040101002008</t>
  </si>
  <si>
    <t>挖沟槽土方 4m内</t>
  </si>
  <si>
    <t>2095.390</t>
  </si>
  <si>
    <t>回填石屑</t>
  </si>
  <si>
    <t>2903.770</t>
  </si>
  <si>
    <t>中粗砂垫层</t>
  </si>
  <si>
    <t>57.430</t>
  </si>
  <si>
    <t>回填中粗砂</t>
  </si>
  <si>
    <t>824.440</t>
  </si>
  <si>
    <t>余方弃置</t>
  </si>
  <si>
    <t>5233.340</t>
  </si>
  <si>
    <t>进水流量计井 4.2*3.3*2.7m</t>
  </si>
  <si>
    <t>结构部分</t>
  </si>
  <si>
    <t>2.430</t>
  </si>
  <si>
    <t>040601006001</t>
  </si>
  <si>
    <t>6.633</t>
  </si>
  <si>
    <t>040601010001</t>
  </si>
  <si>
    <t>0.595</t>
  </si>
  <si>
    <t>040601007001</t>
  </si>
  <si>
    <t>11.200</t>
  </si>
  <si>
    <t>1.673</t>
  </si>
  <si>
    <t>040601030001</t>
  </si>
  <si>
    <t>42.966</t>
  </si>
  <si>
    <t>0.089</t>
  </si>
  <si>
    <t>2.092</t>
  </si>
  <si>
    <t>0.059</t>
  </si>
  <si>
    <t>040901001004</t>
  </si>
  <si>
    <t>0.109</t>
  </si>
  <si>
    <t>040201013002</t>
  </si>
  <si>
    <t>水泥搅拌桩</t>
  </si>
  <si>
    <t>21.200</t>
  </si>
  <si>
    <t>管道部分</t>
  </si>
  <si>
    <t>030801005007</t>
  </si>
  <si>
    <t>1.400</t>
  </si>
  <si>
    <t>040502002001</t>
  </si>
  <si>
    <t>异径管(Q235B) DN1000*900</t>
  </si>
  <si>
    <t>031003010002</t>
  </si>
  <si>
    <t>可曲绕橡胶接头 DN900</t>
  </si>
  <si>
    <t>040502006001</t>
  </si>
  <si>
    <t>法兰盘 DN900</t>
  </si>
  <si>
    <t>040502008005</t>
  </si>
  <si>
    <t>柔性防水套管 DN1000</t>
  </si>
  <si>
    <t>010606006004</t>
  </si>
  <si>
    <t>复合钢格盖板 2400*1400</t>
  </si>
  <si>
    <t>块</t>
  </si>
  <si>
    <t>010606006005</t>
  </si>
  <si>
    <t>复合钢格盖板 800*800</t>
  </si>
  <si>
    <t>030109001001</t>
  </si>
  <si>
    <t>潜水泵</t>
  </si>
  <si>
    <t>040503002001</t>
  </si>
  <si>
    <t>混凝土支墩 600*600*400</t>
  </si>
  <si>
    <t>0.290</t>
  </si>
  <si>
    <t>风管疏水阀井 4.5*2.6*3.75m</t>
  </si>
  <si>
    <t>040303001002</t>
  </si>
  <si>
    <t>1.734</t>
  </si>
  <si>
    <t>040601006002</t>
  </si>
  <si>
    <t>5.865</t>
  </si>
  <si>
    <t>040601010002</t>
  </si>
  <si>
    <t>1.464</t>
  </si>
  <si>
    <t>040601007002</t>
  </si>
  <si>
    <t>16.116</t>
  </si>
  <si>
    <t>0.417</t>
  </si>
  <si>
    <t>040601030002</t>
  </si>
  <si>
    <t>50.310</t>
  </si>
  <si>
    <t>040901001005</t>
  </si>
  <si>
    <t>0.011</t>
  </si>
  <si>
    <t>040901001006</t>
  </si>
  <si>
    <t>3.324</t>
  </si>
  <si>
    <t>040901001007</t>
  </si>
  <si>
    <t>0.034</t>
  </si>
  <si>
    <t>040201015005</t>
  </si>
  <si>
    <t>23.550</t>
  </si>
  <si>
    <t>040502008002</t>
  </si>
  <si>
    <t>040502008003</t>
  </si>
  <si>
    <t>柔性防水套管 DN800</t>
  </si>
  <si>
    <t>040502008004</t>
  </si>
  <si>
    <t>柔性防水套管 DN600</t>
  </si>
  <si>
    <t>010606006003</t>
  </si>
  <si>
    <t>复合钢格盖板 1200*900</t>
  </si>
  <si>
    <t>030109001003</t>
  </si>
  <si>
    <t>040503002002</t>
  </si>
  <si>
    <t>管道地基处理</t>
  </si>
  <si>
    <t>040201015006</t>
  </si>
  <si>
    <t>19336.850</t>
  </si>
  <si>
    <t>041101005001</t>
  </si>
  <si>
    <t>井字架</t>
  </si>
  <si>
    <t>0.790</t>
  </si>
  <si>
    <t>041102034001</t>
  </si>
  <si>
    <t>1.510</t>
  </si>
  <si>
    <t>041102035001</t>
  </si>
  <si>
    <t>36.420</t>
  </si>
  <si>
    <t>041102035002</t>
  </si>
  <si>
    <t>井筒(隔墙)模板</t>
  </si>
  <si>
    <t>4.610</t>
  </si>
  <si>
    <t>041102036001</t>
  </si>
  <si>
    <t>0.720</t>
  </si>
  <si>
    <t>041102037001</t>
  </si>
  <si>
    <t>流槽模板</t>
  </si>
  <si>
    <t>3.250</t>
  </si>
  <si>
    <t>041102001002</t>
  </si>
  <si>
    <t>6.800</t>
  </si>
  <si>
    <t>底板模板</t>
  </si>
  <si>
    <t>8.390</t>
  </si>
  <si>
    <t>041102035003</t>
  </si>
  <si>
    <t>墙身模板</t>
  </si>
  <si>
    <t>72.500</t>
  </si>
  <si>
    <t>106</t>
  </si>
  <si>
    <t>041102001003</t>
  </si>
  <si>
    <t>1.980</t>
  </si>
  <si>
    <t>041102034002</t>
  </si>
  <si>
    <t>5.700</t>
  </si>
  <si>
    <t>041102036002</t>
  </si>
  <si>
    <t>6.060</t>
  </si>
  <si>
    <t>041102001004</t>
  </si>
  <si>
    <t>1.900</t>
  </si>
  <si>
    <t>111</t>
  </si>
  <si>
    <t>041102034003</t>
  </si>
  <si>
    <t>041102036003</t>
  </si>
  <si>
    <t>3.200</t>
  </si>
  <si>
    <t>041102001005</t>
  </si>
  <si>
    <t>镇墩模板</t>
  </si>
  <si>
    <t>2.880</t>
  </si>
  <si>
    <t>绿化灌溉管线-安装工程</t>
  </si>
  <si>
    <t>030807001001</t>
  </si>
  <si>
    <t>闸阀 | DN100 PN=1.0MPa</t>
  </si>
  <si>
    <t>030807001003</t>
  </si>
  <si>
    <t>塑料球阀 | DN40 PN=1.0MPa</t>
  </si>
  <si>
    <t>030807001002</t>
  </si>
  <si>
    <t>塑料球阀 | DN50 PN=1.0MPa</t>
  </si>
  <si>
    <t>23.000</t>
  </si>
  <si>
    <t>031003001002</t>
  </si>
  <si>
    <t>电磁阀 |DN50</t>
  </si>
  <si>
    <t>031003001003</t>
  </si>
  <si>
    <t>电磁阀 |DN40</t>
  </si>
  <si>
    <t>031003001004</t>
  </si>
  <si>
    <t>2寸进排气阀</t>
  </si>
  <si>
    <t>031003001001</t>
  </si>
  <si>
    <t>快速取水阀 DN20</t>
  </si>
  <si>
    <t>29.000</t>
  </si>
  <si>
    <t>031003005001</t>
  </si>
  <si>
    <t>塑料阀门箱 | 6寸圆形</t>
  </si>
  <si>
    <t>031003005003</t>
  </si>
  <si>
    <t>塑料阀门箱 | 10寸圆形</t>
  </si>
  <si>
    <t>031003005004</t>
  </si>
  <si>
    <t>塑料阀门箱 | 12寸方形</t>
  </si>
  <si>
    <t>031003005005</t>
  </si>
  <si>
    <t>塑料阀门箱 | 15寸方形</t>
  </si>
  <si>
    <t>70.000</t>
  </si>
  <si>
    <t>050103002001</t>
  </si>
  <si>
    <t>伸缩散射喷头</t>
  </si>
  <si>
    <t>338.000</t>
  </si>
  <si>
    <t>050103002002</t>
  </si>
  <si>
    <t>050103002003</t>
  </si>
  <si>
    <t>708.000</t>
  </si>
  <si>
    <t>031001006001</t>
  </si>
  <si>
    <t>UPVC给水管 De20,PN=1.0MPa</t>
  </si>
  <si>
    <t>371.000</t>
  </si>
  <si>
    <t>031001006005</t>
  </si>
  <si>
    <t>UPVC给水管 De32,PN=1.0MPa</t>
  </si>
  <si>
    <t>2712.900</t>
  </si>
  <si>
    <t>031001006002</t>
  </si>
  <si>
    <t>UPVC给水管 De50,PN=1.0MPa</t>
  </si>
  <si>
    <t>1477.720</t>
  </si>
  <si>
    <t>031001006003</t>
  </si>
  <si>
    <t>UPVC给水管 De63,PN=1.0MPa</t>
  </si>
  <si>
    <t>829.020</t>
  </si>
  <si>
    <t>031001006004</t>
  </si>
  <si>
    <t>UPVC给水管 De110,PN=1.0MPa</t>
  </si>
  <si>
    <t>1224.650</t>
  </si>
  <si>
    <t>埋地钢管 DN150</t>
  </si>
  <si>
    <t>53.800</t>
  </si>
  <si>
    <t>埋地钢管 DN100</t>
  </si>
  <si>
    <t>24.290</t>
  </si>
  <si>
    <t>040101002002</t>
  </si>
  <si>
    <t>1002.290</t>
  </si>
  <si>
    <t>厂区雨污水管道-安装工程</t>
  </si>
  <si>
    <t>雨水管道安装工程</t>
  </si>
  <si>
    <t>040501001001</t>
  </si>
  <si>
    <t>II级钢筋混凝土管 | d300</t>
  </si>
  <si>
    <t>143.840</t>
  </si>
  <si>
    <t>040501001002</t>
  </si>
  <si>
    <t>II级钢筋混凝土管 | d400</t>
  </si>
  <si>
    <t>457.100</t>
  </si>
  <si>
    <t>040501001003</t>
  </si>
  <si>
    <t>II级钢筋混凝土管 | d500</t>
  </si>
  <si>
    <t>66.300</t>
  </si>
  <si>
    <t>040501001004</t>
  </si>
  <si>
    <t>II级钢筋混凝土管 | d600</t>
  </si>
  <si>
    <t>355.600</t>
  </si>
  <si>
    <t>040501001006</t>
  </si>
  <si>
    <t>II级钢筋混凝土管 | d2000</t>
  </si>
  <si>
    <t>278.000</t>
  </si>
  <si>
    <t>钢筋混凝土雨水检查井 2600×1000</t>
  </si>
  <si>
    <t>040504002010</t>
  </si>
  <si>
    <t>钢筋混凝土雨水跌水井 3200*2000 跌差4m</t>
  </si>
  <si>
    <t>平篦式单篦雨水口</t>
  </si>
  <si>
    <t>49.000</t>
  </si>
  <si>
    <t>040504002003</t>
  </si>
  <si>
    <t>钢筋混凝土雨水检查井φ1000</t>
  </si>
  <si>
    <t>19.000</t>
  </si>
  <si>
    <t>040504002013</t>
  </si>
  <si>
    <t>钢筋混凝土雨水检查井φ1250</t>
  </si>
  <si>
    <t>040504007001</t>
  </si>
  <si>
    <t>八字排出口DN600</t>
  </si>
  <si>
    <t>040504007002</t>
  </si>
  <si>
    <t>八字排出口DN2000</t>
  </si>
  <si>
    <t>污水管道安装工程</t>
  </si>
  <si>
    <t>040501001007</t>
  </si>
  <si>
    <t>303.800</t>
  </si>
  <si>
    <t>040501001009</t>
  </si>
  <si>
    <t>323.200</t>
  </si>
  <si>
    <t>040501001008</t>
  </si>
  <si>
    <t>211.400</t>
  </si>
  <si>
    <t>040504002014</t>
  </si>
  <si>
    <t>钢筋混凝土污水检查井φ1000</t>
  </si>
  <si>
    <t>51.000</t>
  </si>
  <si>
    <t>040504008001</t>
  </si>
  <si>
    <t>化粪池G3-6SF</t>
  </si>
  <si>
    <t>040504008003</t>
  </si>
  <si>
    <t>隔油池GG-3SF</t>
  </si>
  <si>
    <t>040504002011</t>
  </si>
  <si>
    <t>钢筋混凝土污水跌水井 1400*2100 跌差3m</t>
  </si>
  <si>
    <t>040504002012</t>
  </si>
  <si>
    <t>钢筋混凝土污水跌水井 1400*2100 跌差4m</t>
  </si>
  <si>
    <t>给水、雨污水管线土石方工程</t>
  </si>
  <si>
    <t>2798.150</t>
  </si>
  <si>
    <t>040101002006</t>
  </si>
  <si>
    <t>4540.110</t>
  </si>
  <si>
    <t>040101002009</t>
  </si>
  <si>
    <t>挖沟槽土方 6m内</t>
  </si>
  <si>
    <t>5414.530</t>
  </si>
  <si>
    <t>挖沟槽土方 支撑2m内</t>
  </si>
  <si>
    <t>46.150</t>
  </si>
  <si>
    <t>5187.900</t>
  </si>
  <si>
    <t>3838.100</t>
  </si>
  <si>
    <t>123.850</t>
  </si>
  <si>
    <t>270.610</t>
  </si>
  <si>
    <t>5089.370</t>
  </si>
  <si>
    <t>粤040101006002</t>
  </si>
  <si>
    <t>IV型拉森钢板桩</t>
  </si>
  <si>
    <t>19.300</t>
  </si>
  <si>
    <t>040101002004</t>
  </si>
  <si>
    <t>挖沟槽土方（外运）</t>
  </si>
  <si>
    <t>111.460</t>
  </si>
  <si>
    <t>040103002003</t>
  </si>
  <si>
    <t>7：3砂碎石换填</t>
  </si>
  <si>
    <t>040201015002</t>
  </si>
  <si>
    <t>7958.350</t>
  </si>
  <si>
    <t>43.010</t>
  </si>
  <si>
    <t>264.100</t>
  </si>
  <si>
    <t>40.520</t>
  </si>
  <si>
    <t>76.400</t>
  </si>
  <si>
    <t>991.840</t>
  </si>
  <si>
    <t>19.400</t>
  </si>
  <si>
    <t>12.900</t>
  </si>
  <si>
    <t>矩形底板</t>
  </si>
  <si>
    <t>30.860</t>
  </si>
  <si>
    <t>041102035004</t>
  </si>
  <si>
    <t>矩形井壁</t>
  </si>
  <si>
    <t>518.760</t>
  </si>
  <si>
    <t>041102035005</t>
  </si>
  <si>
    <t>5.050</t>
  </si>
  <si>
    <t>给水管道安装工程(含回用水管、消防水管）</t>
  </si>
  <si>
    <t>厂区给水部分</t>
  </si>
  <si>
    <t>040501008001</t>
  </si>
  <si>
    <t>PE给水管 | DN150 PN=1.25MPa（牵引管）</t>
  </si>
  <si>
    <t>14.540</t>
  </si>
  <si>
    <t>PE给水管 | DN150 PN=1.0MPa</t>
  </si>
  <si>
    <t>73.870</t>
  </si>
  <si>
    <t>PE给水管 | DN100 PN=1.0MPa</t>
  </si>
  <si>
    <t>531.000</t>
  </si>
  <si>
    <t>PE给水管 | DN50 PN=1.0MPa</t>
  </si>
  <si>
    <t>031001006006</t>
  </si>
  <si>
    <t>PE给水管 | DN20 PN=1.0MPa</t>
  </si>
  <si>
    <t>105.280</t>
  </si>
  <si>
    <t>040502009001</t>
  </si>
  <si>
    <t>水表 DN100</t>
  </si>
  <si>
    <t>040502005002</t>
  </si>
  <si>
    <t>蝶阀 DN100</t>
  </si>
  <si>
    <t>040502005003</t>
  </si>
  <si>
    <t>止回阀 DN100</t>
  </si>
  <si>
    <t>可曲绕橡胶接头 DN100</t>
  </si>
  <si>
    <t>040504001003</t>
  </si>
  <si>
    <t>砖砌矩形水表井 2.15*1.1*1.4m</t>
  </si>
  <si>
    <t>对夹三通 D400*150</t>
  </si>
  <si>
    <t>厂区回用水部分</t>
  </si>
  <si>
    <t>1260.550</t>
  </si>
  <si>
    <t>031001006007</t>
  </si>
  <si>
    <t>PE给水管 | DN80 PN=1.0MPa</t>
  </si>
  <si>
    <t>031001006008</t>
  </si>
  <si>
    <t>PE给水管 | DN25 PN=1.0MPa</t>
  </si>
  <si>
    <t>21.000</t>
  </si>
  <si>
    <t>厂区消防水部分</t>
  </si>
  <si>
    <t>1025.320</t>
  </si>
  <si>
    <t>030901011001</t>
  </si>
  <si>
    <t>室外地上式消火栓SS100/65</t>
  </si>
  <si>
    <t>11.000</t>
  </si>
  <si>
    <t>040504001001</t>
  </si>
  <si>
    <t>砌筑闸阀井 φ1200</t>
  </si>
  <si>
    <t>040504001002</t>
  </si>
  <si>
    <t>040502009002</t>
  </si>
  <si>
    <t>040502005004</t>
  </si>
  <si>
    <t>040502005005</t>
  </si>
  <si>
    <t>土石方部分</t>
  </si>
  <si>
    <t>1782.590</t>
  </si>
  <si>
    <t>1321.590</t>
  </si>
  <si>
    <t>425.180</t>
  </si>
  <si>
    <t>破复人行道</t>
  </si>
  <si>
    <t>041001002001</t>
  </si>
  <si>
    <t>拆除人行道砖</t>
  </si>
  <si>
    <t>041001002002</t>
  </si>
  <si>
    <t>拆除人行道混凝土垫层</t>
  </si>
  <si>
    <t>041001003001</t>
  </si>
  <si>
    <t>拆除人行道级配碎石垫层</t>
  </si>
  <si>
    <t>040204001001</t>
  </si>
  <si>
    <t>人行道整形碾压</t>
  </si>
  <si>
    <t>6cm厚Cf4.0步道砖</t>
  </si>
  <si>
    <t>10cm厚C20素砼混凝土垫层</t>
  </si>
  <si>
    <t>15cm厚级配碎石垫层</t>
  </si>
  <si>
    <t>进水管道与尾水管道</t>
  </si>
  <si>
    <t>进水管道工程</t>
  </si>
  <si>
    <t>040501012001</t>
  </si>
  <si>
    <t>Ⅲ级钢筋混凝土管（顶管施工） | D1400</t>
  </si>
  <si>
    <t>168.000</t>
  </si>
  <si>
    <t>040501012004</t>
  </si>
  <si>
    <t>泥浆运输</t>
  </si>
  <si>
    <t>258.480</t>
  </si>
  <si>
    <t>040501012002</t>
  </si>
  <si>
    <t>泥水切削机械及附属设施安拆</t>
  </si>
  <si>
    <t>040501012003</t>
  </si>
  <si>
    <t>中继间安拆</t>
  </si>
  <si>
    <t>污水检查井 3300*2800 H=13.249</t>
  </si>
  <si>
    <t>040504002002</t>
  </si>
  <si>
    <t>污水检查井 1900×1000 H=9.483</t>
  </si>
  <si>
    <t>φ7000钢筋混凝土沉井</t>
  </si>
  <si>
    <t>040601002001</t>
  </si>
  <si>
    <t>670.250</t>
  </si>
  <si>
    <t>798.120</t>
  </si>
  <si>
    <t>040601001001</t>
  </si>
  <si>
    <t>78.500</t>
  </si>
  <si>
    <t>040601001002</t>
  </si>
  <si>
    <t>刃脚垫层</t>
  </si>
  <si>
    <t>9.890</t>
  </si>
  <si>
    <t>040601003001</t>
  </si>
  <si>
    <t>44.010</t>
  </si>
  <si>
    <t>040601003002</t>
  </si>
  <si>
    <t>27.190</t>
  </si>
  <si>
    <t>040601001003</t>
  </si>
  <si>
    <t>16.720</t>
  </si>
  <si>
    <t>040601001004</t>
  </si>
  <si>
    <t>沉井混凝土井壁</t>
  </si>
  <si>
    <t>136.480</t>
  </si>
  <si>
    <t>砖砌体墙（M7.5水泥,M10砖</t>
  </si>
  <si>
    <t>15.070</t>
  </si>
  <si>
    <t>041001007001</t>
  </si>
  <si>
    <t>拆除砖砌体墙</t>
  </si>
  <si>
    <t>钢筋制作、安装 带肋钢筋 Φ10～25mm</t>
  </si>
  <si>
    <t>23.640</t>
  </si>
  <si>
    <t>040901009001</t>
  </si>
  <si>
    <t>塑钢踏步</t>
  </si>
  <si>
    <t>46.800</t>
  </si>
  <si>
    <t>040201015001</t>
  </si>
  <si>
    <t>高压水泥旋喷桩双管法钻孔</t>
  </si>
  <si>
    <t>1135.280</t>
  </si>
  <si>
    <t>高压水泥旋喷桩双管法喷浆</t>
  </si>
  <si>
    <t>集水坑钢筋混凝土管d800</t>
  </si>
  <si>
    <t>0.850</t>
  </si>
  <si>
    <t>040309001001</t>
  </si>
  <si>
    <t>临时栏杆H=1.2m</t>
  </si>
  <si>
    <t>37.680</t>
  </si>
  <si>
    <t>Ø4500钢筋混凝土逆做井</t>
  </si>
  <si>
    <t>Ø4500顶管接收井</t>
  </si>
  <si>
    <t>040201015003</t>
  </si>
  <si>
    <t>132.660</t>
  </si>
  <si>
    <t>040201015004</t>
  </si>
  <si>
    <t>040601002002</t>
  </si>
  <si>
    <t>逆做井土方</t>
  </si>
  <si>
    <t>235.420</t>
  </si>
  <si>
    <t>回填石屑（顶管井回填）</t>
  </si>
  <si>
    <t>165.230</t>
  </si>
  <si>
    <t>30.770</t>
  </si>
  <si>
    <t>骑马井</t>
  </si>
  <si>
    <t>040901009002</t>
  </si>
  <si>
    <t>kg</t>
  </si>
  <si>
    <t>26.400</t>
  </si>
  <si>
    <t>040601002003</t>
  </si>
  <si>
    <t>18.490</t>
  </si>
  <si>
    <t>C20细石回填</t>
  </si>
  <si>
    <t>7.820</t>
  </si>
  <si>
    <t>Ⅲ级钢筋砼管 d1000</t>
  </si>
  <si>
    <t>9.770</t>
  </si>
  <si>
    <t>焊接钢管 | D1520*16</t>
  </si>
  <si>
    <t>7.970</t>
  </si>
  <si>
    <t>030413003001</t>
  </si>
  <si>
    <t>混凝土管钻孔 φ700</t>
  </si>
  <si>
    <t>Ⅲ型拉森钢板桩</t>
  </si>
  <si>
    <t>6.110</t>
  </si>
  <si>
    <t>破复混凝土路面</t>
  </si>
  <si>
    <t>041001001001</t>
  </si>
  <si>
    <t>旧路面切缝22cm</t>
  </si>
  <si>
    <t>12.000</t>
  </si>
  <si>
    <t>041001001002</t>
  </si>
  <si>
    <t>拆除22cm厚水泥混凝土路面</t>
  </si>
  <si>
    <t>041001001003</t>
  </si>
  <si>
    <t>拆除15cm厚C20素砼基层</t>
  </si>
  <si>
    <t>拆除16cm厚碎石基层</t>
  </si>
  <si>
    <t>路床(槽)整形</t>
  </si>
  <si>
    <t>16cm厚碎石基层</t>
  </si>
  <si>
    <t>15cm厚C20素砼</t>
  </si>
  <si>
    <t>040203007002</t>
  </si>
  <si>
    <t>22cm厚C30水泥混凝土路面</t>
  </si>
  <si>
    <t>尾水管道工程</t>
  </si>
  <si>
    <t>焊接钢管 | D1420×12</t>
  </si>
  <si>
    <t>焊接钢管 | D1620×14</t>
  </si>
  <si>
    <t>9.240</t>
  </si>
  <si>
    <t>焊接钢管 | D1820×16</t>
  </si>
  <si>
    <t>227.000</t>
  </si>
  <si>
    <t>040502002006</t>
  </si>
  <si>
    <t>45°弯头(Q235B) | D1420×16</t>
  </si>
  <si>
    <t>040502002007</t>
  </si>
  <si>
    <t>45°弯头(Q235B) | D1820×16</t>
  </si>
  <si>
    <t>偏心异径管(Q235B) | DN1800×DN1400</t>
  </si>
  <si>
    <t>040502002002</t>
  </si>
  <si>
    <t>11.25°弯头(Q235B) | D1820×16</t>
  </si>
  <si>
    <t>040502002003</t>
  </si>
  <si>
    <t>22.5°弯头(Q235B) | D1820×16</t>
  </si>
  <si>
    <t>040502002005</t>
  </si>
  <si>
    <t>碳钢三通 | DN1800×DN1600</t>
  </si>
  <si>
    <t>040502001001</t>
  </si>
  <si>
    <t>法兰盲盘 | DN1600</t>
  </si>
  <si>
    <t>法兰盘 | DN1600</t>
  </si>
  <si>
    <t>040504002004</t>
  </si>
  <si>
    <t>蝶阀井Ø3600</t>
  </si>
  <si>
    <t>040502005001</t>
  </si>
  <si>
    <t>蝶阀（球墨铸铁） | DN1600 PN=1.0MPa</t>
  </si>
  <si>
    <t>八字出水口 D=1800</t>
  </si>
  <si>
    <t>040305003001</t>
  </si>
  <si>
    <t>浆砌片石尾口护底</t>
  </si>
  <si>
    <t>21.300</t>
  </si>
  <si>
    <t>粤040101006001</t>
  </si>
  <si>
    <t>204.350</t>
  </si>
  <si>
    <t>粤040101006004</t>
  </si>
  <si>
    <t>154.850</t>
  </si>
  <si>
    <t>钢筋混凝土管 d2000</t>
  </si>
  <si>
    <t>32.000</t>
  </si>
  <si>
    <t>破复沥青路面</t>
  </si>
  <si>
    <t>351.000</t>
  </si>
  <si>
    <t>041001001004</t>
  </si>
  <si>
    <t>旧路面切缝18cm</t>
  </si>
  <si>
    <t>117.000</t>
  </si>
  <si>
    <t>041001001005</t>
  </si>
  <si>
    <t>拆除18cm厚沥青路面</t>
  </si>
  <si>
    <t>041001001006</t>
  </si>
  <si>
    <t>拆除48cm水泥稳定碎石基层</t>
  </si>
  <si>
    <t>040202001002</t>
  </si>
  <si>
    <t>16cm 4%水泥稳定碎石基层</t>
  </si>
  <si>
    <t>15cm 4%水泥稳定碎石基层</t>
  </si>
  <si>
    <t>8cm厚粗粒式沥青混凝土（AC-25C）</t>
  </si>
  <si>
    <t>6cm厚中粒式沥青混凝土（AC-20C）</t>
  </si>
  <si>
    <t>040203006003</t>
  </si>
  <si>
    <t>4cm厚细粒式沥青混凝土（AC-13C）</t>
  </si>
  <si>
    <t>040203003001</t>
  </si>
  <si>
    <t>PC-3粘层油</t>
  </si>
  <si>
    <t>040203003002</t>
  </si>
  <si>
    <t>040203004001</t>
  </si>
  <si>
    <t>ES-3乳化沥青稀浆封层</t>
  </si>
  <si>
    <t>040203003003</t>
  </si>
  <si>
    <t>30.500</t>
  </si>
  <si>
    <t>041001003002</t>
  </si>
  <si>
    <t>30.520</t>
  </si>
  <si>
    <t>040101002011</t>
  </si>
  <si>
    <t>220.990</t>
  </si>
  <si>
    <t>040101002012</t>
  </si>
  <si>
    <t>4743.680</t>
  </si>
  <si>
    <t>040101002013</t>
  </si>
  <si>
    <t>挖沟槽土方 支撑4m</t>
  </si>
  <si>
    <t>1158.940</t>
  </si>
  <si>
    <t>040101002014</t>
  </si>
  <si>
    <t>挖沟槽土方 支撑6m</t>
  </si>
  <si>
    <t>1546.310</t>
  </si>
  <si>
    <t>2602.010</t>
  </si>
  <si>
    <t>210.810</t>
  </si>
  <si>
    <t>回填砂</t>
  </si>
  <si>
    <t>3817.740</t>
  </si>
  <si>
    <t>040103002002</t>
  </si>
  <si>
    <t>4677.600</t>
  </si>
  <si>
    <t>临时管道</t>
  </si>
  <si>
    <t>040101002010</t>
  </si>
  <si>
    <t>挖沟槽土方（回填）</t>
  </si>
  <si>
    <t>210.600</t>
  </si>
  <si>
    <t>181.210</t>
  </si>
  <si>
    <t>PE给水管 | De400</t>
  </si>
  <si>
    <t>234.000</t>
  </si>
  <si>
    <t>1.760</t>
  </si>
  <si>
    <t>4.200</t>
  </si>
  <si>
    <t>85.840</t>
  </si>
  <si>
    <t>圆形井壁</t>
  </si>
  <si>
    <t>88.610</t>
  </si>
  <si>
    <t>0.700</t>
  </si>
  <si>
    <t>3.880</t>
  </si>
  <si>
    <t>10.050</t>
  </si>
  <si>
    <t>041102028001</t>
  </si>
  <si>
    <t>88.670</t>
  </si>
  <si>
    <t>041102028002</t>
  </si>
  <si>
    <t>555.690</t>
  </si>
  <si>
    <t>157.410</t>
  </si>
  <si>
    <t>1.490</t>
  </si>
  <si>
    <t>圆形底板</t>
  </si>
  <si>
    <t>3.560</t>
  </si>
  <si>
    <t>3.350</t>
  </si>
  <si>
    <t>30.510</t>
  </si>
  <si>
    <t>187.170</t>
  </si>
  <si>
    <t>041103001001</t>
  </si>
  <si>
    <t>纤维袋围堰</t>
  </si>
  <si>
    <t>472.250</t>
  </si>
  <si>
    <t>472.210</t>
  </si>
  <si>
    <t>472.030</t>
  </si>
  <si>
    <t>厂区管线迁改及现状破复工程</t>
  </si>
  <si>
    <t>调度泵出水压力管</t>
  </si>
  <si>
    <t>PE给水管 | DN500 PN=1.0MPa</t>
  </si>
  <si>
    <t>173.000</t>
  </si>
  <si>
    <t>031003011001</t>
  </si>
  <si>
    <t>PE法兰套及管堵 DN500</t>
  </si>
  <si>
    <t>031003011002</t>
  </si>
  <si>
    <t>PE法兰套及管堵 DN800</t>
  </si>
  <si>
    <t>040501009001</t>
  </si>
  <si>
    <t>管道支墩</t>
  </si>
  <si>
    <t>13.520</t>
  </si>
  <si>
    <t>雨水管</t>
  </si>
  <si>
    <t>八字出水口D=600</t>
  </si>
  <si>
    <t>其他项</t>
  </si>
  <si>
    <t>050102012001</t>
  </si>
  <si>
    <t>台湾草</t>
  </si>
  <si>
    <t>820.000</t>
  </si>
  <si>
    <t>砖砌排水沟拆除</t>
  </si>
  <si>
    <t>97.000</t>
  </si>
  <si>
    <t>砖砌排水沟恢复</t>
  </si>
  <si>
    <t>粤050101016001</t>
  </si>
  <si>
    <t>苗木迁移</t>
  </si>
  <si>
    <t>株</t>
  </si>
  <si>
    <t>030408003001</t>
  </si>
  <si>
    <t>电缆保护管 PVC-C管DN150</t>
  </si>
  <si>
    <t>99.000</t>
  </si>
  <si>
    <t>现状电力管人孔提升（做法参YDT 5178-2017,页8-9） 700X900</t>
  </si>
  <si>
    <t>560.000</t>
  </si>
  <si>
    <t>466.000</t>
  </si>
  <si>
    <t>35.500</t>
  </si>
  <si>
    <t>041104001001</t>
  </si>
  <si>
    <t>便道</t>
  </si>
  <si>
    <t>900.000</t>
  </si>
  <si>
    <t>便道拆除并余方弃置</t>
  </si>
  <si>
    <t>270.000</t>
  </si>
  <si>
    <t>114.000</t>
  </si>
  <si>
    <t>综合楼传达室机修车间-安装工程</t>
  </si>
  <si>
    <t>电气</t>
  </si>
  <si>
    <t>应急照明集中电源箱</t>
  </si>
  <si>
    <t>030404017002</t>
  </si>
  <si>
    <t>1层1#照明配电箱 AL1-1</t>
  </si>
  <si>
    <t>030404017003</t>
  </si>
  <si>
    <t>1层2#照明配电箱 AL1-2</t>
  </si>
  <si>
    <t>030404017004</t>
  </si>
  <si>
    <t>2层1#照明配电箱 AL2-1</t>
  </si>
  <si>
    <t>030404017005</t>
  </si>
  <si>
    <t>2层2#照明配电箱 AL2-2</t>
  </si>
  <si>
    <t>030404018001</t>
  </si>
  <si>
    <t>化验室插座箱</t>
  </si>
  <si>
    <t>030404017006</t>
  </si>
  <si>
    <t>厨房配电箱 AL3</t>
  </si>
  <si>
    <t>030404017007</t>
  </si>
  <si>
    <t>大会议室配电箱 AL5</t>
  </si>
  <si>
    <t>030404017008</t>
  </si>
  <si>
    <t>动力配电箱ZAP</t>
  </si>
  <si>
    <t>030404017009</t>
  </si>
  <si>
    <t>化验室配电箱 AL4</t>
  </si>
  <si>
    <t>030404017010</t>
  </si>
  <si>
    <t>中控室配电箱 ZKAL1</t>
  </si>
  <si>
    <t>030404017011</t>
  </si>
  <si>
    <t>中控室配电箱 ZKAL2</t>
  </si>
  <si>
    <t>030412004001</t>
  </si>
  <si>
    <t>A型疏散出口灯 DC36V 1W</t>
  </si>
  <si>
    <t>030412002001</t>
  </si>
  <si>
    <t>A型应急照明灯 DC36V 2x5W</t>
  </si>
  <si>
    <t>35.000</t>
  </si>
  <si>
    <t>030412004002</t>
  </si>
  <si>
    <t>A型疏散指示灯 DC36V 1W</t>
  </si>
  <si>
    <t>030412004003</t>
  </si>
  <si>
    <t>A型双向疏散指示灯 DC36V 1W</t>
  </si>
  <si>
    <t>030412001001</t>
  </si>
  <si>
    <t>LED门厅灯</t>
  </si>
  <si>
    <t>030412001002</t>
  </si>
  <si>
    <t>集成式LED灯盘  60W</t>
  </si>
  <si>
    <t>41.000</t>
  </si>
  <si>
    <t>030412001007</t>
  </si>
  <si>
    <t>集成式LED灯盘 38W</t>
  </si>
  <si>
    <t>71.000</t>
  </si>
  <si>
    <t>030412001003</t>
  </si>
  <si>
    <t>集成式LED灯盘 30W</t>
  </si>
  <si>
    <t>030412001004</t>
  </si>
  <si>
    <t>节能LED筒灯 9W</t>
  </si>
  <si>
    <t>62.000</t>
  </si>
  <si>
    <t>030404035001</t>
  </si>
  <si>
    <t>单相插座 10A</t>
  </si>
  <si>
    <t>030404035002</t>
  </si>
  <si>
    <t>单相插座 16A</t>
  </si>
  <si>
    <t>030404035003</t>
  </si>
  <si>
    <t>二三孔安全暗插座 16A</t>
  </si>
  <si>
    <t>164.000</t>
  </si>
  <si>
    <t>030404035004</t>
  </si>
  <si>
    <t>二三孔地插座 16A</t>
  </si>
  <si>
    <t>030404035005</t>
  </si>
  <si>
    <t>二三孔空调暗插座 25A</t>
  </si>
  <si>
    <t>37.000</t>
  </si>
  <si>
    <t>030404035006</t>
  </si>
  <si>
    <t>热水器插座 25A</t>
  </si>
  <si>
    <t>030404035007</t>
  </si>
  <si>
    <t>三相插座 16A</t>
  </si>
  <si>
    <t>030404035008</t>
  </si>
  <si>
    <t>三相插座 25A</t>
  </si>
  <si>
    <t>030404035009</t>
  </si>
  <si>
    <t>三相五孔插座 16A</t>
  </si>
  <si>
    <t>030404034001</t>
  </si>
  <si>
    <t>单联暗开关 10A</t>
  </si>
  <si>
    <t>40.000</t>
  </si>
  <si>
    <t>030404034002</t>
  </si>
  <si>
    <t>双联暗开关 10A</t>
  </si>
  <si>
    <t>27.000</t>
  </si>
  <si>
    <t>030404034003</t>
  </si>
  <si>
    <t>三联暗开关 10A</t>
  </si>
  <si>
    <t>15.000</t>
  </si>
  <si>
    <t>030404034004</t>
  </si>
  <si>
    <t>86型智能面板开关 10A</t>
  </si>
  <si>
    <t>030411006002</t>
  </si>
  <si>
    <t>开关/插座塑料接线盒</t>
  </si>
  <si>
    <t>328.000</t>
  </si>
  <si>
    <t>030411006003</t>
  </si>
  <si>
    <t>接线盒</t>
  </si>
  <si>
    <t>273.000</t>
  </si>
  <si>
    <t>030411002001</t>
  </si>
  <si>
    <t>强电线槽 300*200</t>
  </si>
  <si>
    <t>030411002002</t>
  </si>
  <si>
    <t>强电线槽 400*100</t>
  </si>
  <si>
    <t>030413001001</t>
  </si>
  <si>
    <t>线槽支架、支架刷油</t>
  </si>
  <si>
    <t>Kg</t>
  </si>
  <si>
    <t>13.560</t>
  </si>
  <si>
    <t>配管（暗） SC20</t>
  </si>
  <si>
    <t>369.530</t>
  </si>
  <si>
    <t>配管（暗） SC15</t>
  </si>
  <si>
    <t>20.000</t>
  </si>
  <si>
    <t>030411001003</t>
  </si>
  <si>
    <t>配管（暗） PC75</t>
  </si>
  <si>
    <t>28.740</t>
  </si>
  <si>
    <t>030411001005</t>
  </si>
  <si>
    <t>配管（暗） PC40</t>
  </si>
  <si>
    <t>165.660</t>
  </si>
  <si>
    <t>030411001006</t>
  </si>
  <si>
    <t>配管（暗） PC32</t>
  </si>
  <si>
    <t>37.440</t>
  </si>
  <si>
    <t>030411001007</t>
  </si>
  <si>
    <t>配管（暗） PC20</t>
  </si>
  <si>
    <t>2993.450</t>
  </si>
  <si>
    <t>030411004001</t>
  </si>
  <si>
    <t>配线 WDZN-BYJ-2.5</t>
  </si>
  <si>
    <t>639.960</t>
  </si>
  <si>
    <t>030411004018</t>
  </si>
  <si>
    <t>线槽配线 WDZN-BYJ-2.5</t>
  </si>
  <si>
    <t>15.900</t>
  </si>
  <si>
    <t>030411004002</t>
  </si>
  <si>
    <t>配线 ZRBVR-2.5</t>
  </si>
  <si>
    <t>3426.640</t>
  </si>
  <si>
    <t>030411004020</t>
  </si>
  <si>
    <t>线槽配线 ZRBVR-2.5</t>
  </si>
  <si>
    <t>69.300</t>
  </si>
  <si>
    <t>030411004003</t>
  </si>
  <si>
    <t>配线 WDZN-BYJ-4</t>
  </si>
  <si>
    <t>9.700</t>
  </si>
  <si>
    <t>030411004019</t>
  </si>
  <si>
    <t>线槽配线 WDZN-BYJ-4</t>
  </si>
  <si>
    <t>6.600</t>
  </si>
  <si>
    <t>030411004004</t>
  </si>
  <si>
    <t>配线 ZRBVR-4</t>
  </si>
  <si>
    <t>5079.990</t>
  </si>
  <si>
    <t>030411004021</t>
  </si>
  <si>
    <t>线槽配线 ZRBVR-4</t>
  </si>
  <si>
    <t>204.600</t>
  </si>
  <si>
    <t>030411004005</t>
  </si>
  <si>
    <t>配线 WDZN-RYSP-2*1.5</t>
  </si>
  <si>
    <t>电力电缆 WDZ-YJY-3*70+2*35</t>
  </si>
  <si>
    <t>34.660</t>
  </si>
  <si>
    <t>030408001003</t>
  </si>
  <si>
    <t>电力电缆 WDZ-YJY-5*16</t>
  </si>
  <si>
    <t>136.280</t>
  </si>
  <si>
    <t>030408001004</t>
  </si>
  <si>
    <t>电力电缆 WDZ-YJY-5*10</t>
  </si>
  <si>
    <t>66.350</t>
  </si>
  <si>
    <t>030408001005</t>
  </si>
  <si>
    <t>电力电缆 WDZ-YJY-5*6</t>
  </si>
  <si>
    <t>28.770</t>
  </si>
  <si>
    <t>030408001006</t>
  </si>
  <si>
    <t>电力电缆 WDZ-YJY-5*4</t>
  </si>
  <si>
    <t>171.790</t>
  </si>
  <si>
    <t>控制电缆 WDZ-KYJY-3*2.5</t>
  </si>
  <si>
    <t>6.960</t>
  </si>
  <si>
    <t>030408006001</t>
  </si>
  <si>
    <t>电力电缆头 70mm2</t>
  </si>
  <si>
    <t>030408006002</t>
  </si>
  <si>
    <t>电力电缆头 16mm2</t>
  </si>
  <si>
    <t>030904004001</t>
  </si>
  <si>
    <t>警铃</t>
  </si>
  <si>
    <t>030904001001</t>
  </si>
  <si>
    <t>可燃气体报警装置</t>
  </si>
  <si>
    <t>030404033001</t>
  </si>
  <si>
    <t>照明排风一体  吹风30W 换气30W 照明6W</t>
  </si>
  <si>
    <t>防雷</t>
  </si>
  <si>
    <t>030409008001</t>
  </si>
  <si>
    <t>局部等电位端子箱</t>
  </si>
  <si>
    <t>030409008002</t>
  </si>
  <si>
    <t>总等电位端子箱</t>
  </si>
  <si>
    <t>030409003001</t>
  </si>
  <si>
    <t>防雷引下线</t>
  </si>
  <si>
    <t>134.400</t>
  </si>
  <si>
    <t>030409005001</t>
  </si>
  <si>
    <t>避雷网φ12热镀锌圆钢</t>
  </si>
  <si>
    <t>428.570</t>
  </si>
  <si>
    <t>030409004001</t>
  </si>
  <si>
    <t>均压环</t>
  </si>
  <si>
    <t>207.380</t>
  </si>
  <si>
    <t>030409006001</t>
  </si>
  <si>
    <t>接闪短杆</t>
  </si>
  <si>
    <t>030409002001</t>
  </si>
  <si>
    <t>等电位联结线</t>
  </si>
  <si>
    <t>161.590</t>
  </si>
  <si>
    <t>030409001001</t>
  </si>
  <si>
    <t>接地板</t>
  </si>
  <si>
    <t>处</t>
  </si>
  <si>
    <t>14.000</t>
  </si>
  <si>
    <t>弱电</t>
  </si>
  <si>
    <t>030505003001</t>
  </si>
  <si>
    <t>有线电视箱</t>
  </si>
  <si>
    <t>030502001001</t>
  </si>
  <si>
    <t>综合布线箱</t>
  </si>
  <si>
    <t>24口交换机</t>
  </si>
  <si>
    <t>030505013001</t>
  </si>
  <si>
    <t>视频放大器</t>
  </si>
  <si>
    <t>030505013002</t>
  </si>
  <si>
    <t>视频分配器</t>
  </si>
  <si>
    <t>030608009001</t>
  </si>
  <si>
    <t>光电转换器</t>
  </si>
  <si>
    <t>高清红外球枪一体式网络摄像机</t>
  </si>
  <si>
    <t>030502004001</t>
  </si>
  <si>
    <t>电视出线座</t>
  </si>
  <si>
    <t>030502012001</t>
  </si>
  <si>
    <t>双孔 UTP出线座</t>
  </si>
  <si>
    <t>58.000</t>
  </si>
  <si>
    <t>030411006004</t>
  </si>
  <si>
    <t>塑料接线盒</t>
  </si>
  <si>
    <t>82.000</t>
  </si>
  <si>
    <t>030411002003</t>
  </si>
  <si>
    <t>弱电线槽 200*100</t>
  </si>
  <si>
    <t>156.410</t>
  </si>
  <si>
    <t>030413001002</t>
  </si>
  <si>
    <t>151.130</t>
  </si>
  <si>
    <t>030411001008</t>
  </si>
  <si>
    <t>配管（暗） SC32</t>
  </si>
  <si>
    <t>150.180</t>
  </si>
  <si>
    <t>030411001009</t>
  </si>
  <si>
    <t>573.920</t>
  </si>
  <si>
    <t>六类网线</t>
  </si>
  <si>
    <t>4854.030</t>
  </si>
  <si>
    <t>SYPFV-75-5</t>
  </si>
  <si>
    <t>613.460</t>
  </si>
  <si>
    <t>2芯单模铠装光缆</t>
  </si>
  <si>
    <t>98.640</t>
  </si>
  <si>
    <t>自动报警</t>
  </si>
  <si>
    <t>030904001002</t>
  </si>
  <si>
    <t>点型感烟探测器</t>
  </si>
  <si>
    <t>030904003001</t>
  </si>
  <si>
    <t>带消防电话插孔的手动火灾报警按钮</t>
  </si>
  <si>
    <t>030904005001</t>
  </si>
  <si>
    <t>火灾声光报警器</t>
  </si>
  <si>
    <t>030904008001</t>
  </si>
  <si>
    <t>短路隔离器</t>
  </si>
  <si>
    <t>030411006011</t>
  </si>
  <si>
    <t>030904017001</t>
  </si>
  <si>
    <t>区域型火灾报警控制器</t>
  </si>
  <si>
    <t>030411001010</t>
  </si>
  <si>
    <t>63.520</t>
  </si>
  <si>
    <t>030411004007</t>
  </si>
  <si>
    <t>26.900</t>
  </si>
  <si>
    <t>030411004008</t>
  </si>
  <si>
    <t>配线 WDZN-RYSP-2*1.0</t>
  </si>
  <si>
    <t>53.070</t>
  </si>
  <si>
    <t>给水</t>
  </si>
  <si>
    <t>031001007001</t>
  </si>
  <si>
    <t>PSP钢塑复合压力管 DN100</t>
  </si>
  <si>
    <t>23.700</t>
  </si>
  <si>
    <t>031001007002</t>
  </si>
  <si>
    <t>PSP钢塑复合压力管 DN80</t>
  </si>
  <si>
    <t>11.050</t>
  </si>
  <si>
    <t>031001007003</t>
  </si>
  <si>
    <t>PSP钢塑复合压力管 DN65</t>
  </si>
  <si>
    <t>29.500</t>
  </si>
  <si>
    <t>031001007004</t>
  </si>
  <si>
    <t>PSP钢塑复合压力管 DN50</t>
  </si>
  <si>
    <t>25.530</t>
  </si>
  <si>
    <t>031001007005</t>
  </si>
  <si>
    <t>PSP钢塑复合压力管 DN40</t>
  </si>
  <si>
    <t>18.570</t>
  </si>
  <si>
    <t>031001007006</t>
  </si>
  <si>
    <t>PSP钢塑复合压力管 DN25</t>
  </si>
  <si>
    <t>6.580</t>
  </si>
  <si>
    <t>031001007007</t>
  </si>
  <si>
    <t>PSP钢塑复合压力管 DN20</t>
  </si>
  <si>
    <t>2.600</t>
  </si>
  <si>
    <t>031001007008</t>
  </si>
  <si>
    <t>PSP钢塑复合压力管 DN15</t>
  </si>
  <si>
    <t>4.970</t>
  </si>
  <si>
    <t>PPR给水管 DN50</t>
  </si>
  <si>
    <t>23.760</t>
  </si>
  <si>
    <t>PPR给水管 DN40</t>
  </si>
  <si>
    <t>17.670</t>
  </si>
  <si>
    <t>PPR给水管 DN32</t>
  </si>
  <si>
    <t>15.270</t>
  </si>
  <si>
    <t>PPR给水管 DN25</t>
  </si>
  <si>
    <t>25.690</t>
  </si>
  <si>
    <t>PPR给水管 DN20</t>
  </si>
  <si>
    <t>30.270</t>
  </si>
  <si>
    <t>PPR给水管 DN15</t>
  </si>
  <si>
    <t>136.040</t>
  </si>
  <si>
    <t>031002001001</t>
  </si>
  <si>
    <t>管道支架、支架刷油</t>
  </si>
  <si>
    <t>95.750</t>
  </si>
  <si>
    <t>031003009001</t>
  </si>
  <si>
    <t>波纹伸缩器 DN65</t>
  </si>
  <si>
    <t>蝶阀 DN65</t>
  </si>
  <si>
    <t>截止阀 DN65</t>
  </si>
  <si>
    <t>截止阀 DN50</t>
  </si>
  <si>
    <t>截止阀 DN40</t>
  </si>
  <si>
    <t>031003001005</t>
  </si>
  <si>
    <t>截止阀 DN25</t>
  </si>
  <si>
    <t>031003001006</t>
  </si>
  <si>
    <t>截止阀 DN20</t>
  </si>
  <si>
    <t>031003001007</t>
  </si>
  <si>
    <t>截止阀 DN15</t>
  </si>
  <si>
    <t>031003001008</t>
  </si>
  <si>
    <t>止回阀 DN15</t>
  </si>
  <si>
    <t>124</t>
  </si>
  <si>
    <t>031003013001</t>
  </si>
  <si>
    <t>水表组（含2蝶阀） DN100</t>
  </si>
  <si>
    <t>组</t>
  </si>
  <si>
    <t>125</t>
  </si>
  <si>
    <t>031002003001</t>
  </si>
  <si>
    <t>普通钢套管 DN15</t>
  </si>
  <si>
    <t>126</t>
  </si>
  <si>
    <t>031002003002</t>
  </si>
  <si>
    <t>普通钢套管 DN50</t>
  </si>
  <si>
    <t>热水</t>
  </si>
  <si>
    <t>127</t>
  </si>
  <si>
    <t>PPR热水管 DN15</t>
  </si>
  <si>
    <t>68.420</t>
  </si>
  <si>
    <t>128</t>
  </si>
  <si>
    <t>031004010001</t>
  </si>
  <si>
    <t>沐浴器</t>
  </si>
  <si>
    <t>129</t>
  </si>
  <si>
    <t>031006012001</t>
  </si>
  <si>
    <t>电热水器</t>
  </si>
  <si>
    <t>污废排水</t>
  </si>
  <si>
    <t>130</t>
  </si>
  <si>
    <t>UPVC螺旋消音塑料管 DN150</t>
  </si>
  <si>
    <t>32.930</t>
  </si>
  <si>
    <t>131</t>
  </si>
  <si>
    <t>031001006009</t>
  </si>
  <si>
    <t>UPVC螺旋消音塑料管 DN100</t>
  </si>
  <si>
    <t>233.230</t>
  </si>
  <si>
    <t>132</t>
  </si>
  <si>
    <t>031001006010</t>
  </si>
  <si>
    <t>UPVC螺旋消音塑料管 DN75</t>
  </si>
  <si>
    <t>19.940</t>
  </si>
  <si>
    <t>133</t>
  </si>
  <si>
    <t>031001006011</t>
  </si>
  <si>
    <t>UPVC螺旋消音塑料管 DN50</t>
  </si>
  <si>
    <t>14.960</t>
  </si>
  <si>
    <t>031002003003</t>
  </si>
  <si>
    <t>管卡 DN100</t>
  </si>
  <si>
    <t>22.000</t>
  </si>
  <si>
    <t>031004014001</t>
  </si>
  <si>
    <t>淋浴排水地漏 DN100</t>
  </si>
  <si>
    <t>031004014002</t>
  </si>
  <si>
    <t>网框式地漏 DN150</t>
  </si>
  <si>
    <t>031004014003</t>
  </si>
  <si>
    <t>洗衣机专用地漏 DN75</t>
  </si>
  <si>
    <t>031004014004</t>
  </si>
  <si>
    <t>地漏 DN100</t>
  </si>
  <si>
    <t>031004014005</t>
  </si>
  <si>
    <t>地漏 DN50</t>
  </si>
  <si>
    <t>031004014006</t>
  </si>
  <si>
    <t>清扫口 DN150</t>
  </si>
  <si>
    <t>031004014007</t>
  </si>
  <si>
    <t>清扫口 DN100</t>
  </si>
  <si>
    <t>031002003004</t>
  </si>
  <si>
    <t>阻火圈 DN100</t>
  </si>
  <si>
    <t>031004006001</t>
  </si>
  <si>
    <t>蹲式大便器</t>
  </si>
  <si>
    <t>031004006002</t>
  </si>
  <si>
    <t>无障碍坐式大便器</t>
  </si>
  <si>
    <t>031004006003</t>
  </si>
  <si>
    <t>坐式大便器</t>
  </si>
  <si>
    <t>031004007001</t>
  </si>
  <si>
    <t>挂式小便器</t>
  </si>
  <si>
    <t>031004003001</t>
  </si>
  <si>
    <t>洗脸盆</t>
  </si>
  <si>
    <t>031004003002</t>
  </si>
  <si>
    <t>无障碍洗脸盆</t>
  </si>
  <si>
    <t>031002003005</t>
  </si>
  <si>
    <t>刚性防水套管 DN75</t>
  </si>
  <si>
    <t>031002003006</t>
  </si>
  <si>
    <t>刚性防水套管 DN100</t>
  </si>
  <si>
    <t>33.000</t>
  </si>
  <si>
    <t>031002003007</t>
  </si>
  <si>
    <t>刚性防水套管 DN150</t>
  </si>
  <si>
    <t>031002003008</t>
  </si>
  <si>
    <t>塑料套管 DN100</t>
  </si>
  <si>
    <t>雨水</t>
  </si>
  <si>
    <t>031001006012</t>
  </si>
  <si>
    <t>加厚UPVC塑料管 DN200</t>
  </si>
  <si>
    <t>6.180</t>
  </si>
  <si>
    <t>154</t>
  </si>
  <si>
    <t>031001006013</t>
  </si>
  <si>
    <t>加厚UPVC塑料管 DN100</t>
  </si>
  <si>
    <t>172.530</t>
  </si>
  <si>
    <t>155</t>
  </si>
  <si>
    <t>031002003009</t>
  </si>
  <si>
    <t>25.000</t>
  </si>
  <si>
    <t>156</t>
  </si>
  <si>
    <t>031004014008</t>
  </si>
  <si>
    <t>157</t>
  </si>
  <si>
    <t>031002003010</t>
  </si>
  <si>
    <t>158</t>
  </si>
  <si>
    <t>031004014009</t>
  </si>
  <si>
    <t>侧排式雨水斗 DN100</t>
  </si>
  <si>
    <t>159</t>
  </si>
  <si>
    <t>031004014010</t>
  </si>
  <si>
    <t>重力型雨水斗 DN100</t>
  </si>
  <si>
    <t>160</t>
  </si>
  <si>
    <t>031002003011</t>
  </si>
  <si>
    <t>161</t>
  </si>
  <si>
    <t>031002003012</t>
  </si>
  <si>
    <t>刚性防水套管 DN200</t>
  </si>
  <si>
    <t>162</t>
  </si>
  <si>
    <t>031002003013</t>
  </si>
  <si>
    <t>冷凝水</t>
  </si>
  <si>
    <t>163</t>
  </si>
  <si>
    <t>031001006014</t>
  </si>
  <si>
    <t>UPVC塑料管 DN50</t>
  </si>
  <si>
    <t>67.350</t>
  </si>
  <si>
    <t>164</t>
  </si>
  <si>
    <t>031001006015</t>
  </si>
  <si>
    <t>UPVC塑料管 DN32</t>
  </si>
  <si>
    <t>1.200</t>
  </si>
  <si>
    <t>165</t>
  </si>
  <si>
    <t>031004014011</t>
  </si>
  <si>
    <t>166</t>
  </si>
  <si>
    <t>031002003014</t>
  </si>
  <si>
    <t>塑料套管 DN50</t>
  </si>
  <si>
    <t>167</t>
  </si>
  <si>
    <t>030404017012</t>
  </si>
  <si>
    <t>厂区照明箱 CAL</t>
  </si>
  <si>
    <t>168</t>
  </si>
  <si>
    <t>030404017013</t>
  </si>
  <si>
    <t>传达室配电箱 RAL</t>
  </si>
  <si>
    <t>169</t>
  </si>
  <si>
    <t>030412001005</t>
  </si>
  <si>
    <t>170</t>
  </si>
  <si>
    <t>030404035010</t>
  </si>
  <si>
    <t>171</t>
  </si>
  <si>
    <t>030404035011</t>
  </si>
  <si>
    <t>172</t>
  </si>
  <si>
    <t>030411006006</t>
  </si>
  <si>
    <t>173</t>
  </si>
  <si>
    <t>030404034005</t>
  </si>
  <si>
    <t>174</t>
  </si>
  <si>
    <t>030411001011</t>
  </si>
  <si>
    <t>15.110</t>
  </si>
  <si>
    <t>175</t>
  </si>
  <si>
    <t>030411001012</t>
  </si>
  <si>
    <t>176</t>
  </si>
  <si>
    <t>030411001013</t>
  </si>
  <si>
    <t>3.340</t>
  </si>
  <si>
    <t>177</t>
  </si>
  <si>
    <t>030411001014</t>
  </si>
  <si>
    <t>14.900</t>
  </si>
  <si>
    <t>178</t>
  </si>
  <si>
    <t>030411004009</t>
  </si>
  <si>
    <t>179</t>
  </si>
  <si>
    <t>030411004010</t>
  </si>
  <si>
    <t>29.130</t>
  </si>
  <si>
    <t>180</t>
  </si>
  <si>
    <t>030408001007</t>
  </si>
  <si>
    <t>电力电缆 YJY-5*10</t>
  </si>
  <si>
    <t>6.500</t>
  </si>
  <si>
    <t>181</t>
  </si>
  <si>
    <t>030408001008</t>
  </si>
  <si>
    <t>电力电缆 YJY-5*6</t>
  </si>
  <si>
    <t>7.380</t>
  </si>
  <si>
    <t>182</t>
  </si>
  <si>
    <t>030408001009</t>
  </si>
  <si>
    <t>电力电缆 YJV-3*4</t>
  </si>
  <si>
    <t>16.810</t>
  </si>
  <si>
    <t>183</t>
  </si>
  <si>
    <t>030411006007</t>
  </si>
  <si>
    <t>184</t>
  </si>
  <si>
    <t>030404033002</t>
  </si>
  <si>
    <t>185</t>
  </si>
  <si>
    <t>030409008003</t>
  </si>
  <si>
    <t>186</t>
  </si>
  <si>
    <t>030409003002</t>
  </si>
  <si>
    <t>13.200</t>
  </si>
  <si>
    <t>187</t>
  </si>
  <si>
    <t>030409005003</t>
  </si>
  <si>
    <t>接闪带 φ12热镀锌圆钢</t>
  </si>
  <si>
    <t>15.800</t>
  </si>
  <si>
    <t>188</t>
  </si>
  <si>
    <t>030409004002</t>
  </si>
  <si>
    <t>14.280</t>
  </si>
  <si>
    <t>189</t>
  </si>
  <si>
    <t>030409006002</t>
  </si>
  <si>
    <t>190</t>
  </si>
  <si>
    <t>030409002002</t>
  </si>
  <si>
    <t>24.820</t>
  </si>
  <si>
    <t>191</t>
  </si>
  <si>
    <t>030409001002</t>
  </si>
  <si>
    <t>192</t>
  </si>
  <si>
    <t>030507008003</t>
  </si>
  <si>
    <t>193</t>
  </si>
  <si>
    <t>030502004002</t>
  </si>
  <si>
    <t>电视插座</t>
  </si>
  <si>
    <t>194</t>
  </si>
  <si>
    <t>030411006008</t>
  </si>
  <si>
    <t>195</t>
  </si>
  <si>
    <t>030411001015</t>
  </si>
  <si>
    <t>81.520</t>
  </si>
  <si>
    <t>196</t>
  </si>
  <si>
    <t>030411004011</t>
  </si>
  <si>
    <t>配线 KVVP-3*2.5</t>
  </si>
  <si>
    <t>27.470</t>
  </si>
  <si>
    <t>197</t>
  </si>
  <si>
    <t>030502005002</t>
  </si>
  <si>
    <t>48.760</t>
  </si>
  <si>
    <t>198</t>
  </si>
  <si>
    <t>030502007002</t>
  </si>
  <si>
    <t>199</t>
  </si>
  <si>
    <t>031001006016</t>
  </si>
  <si>
    <t>4.280</t>
  </si>
  <si>
    <t>200</t>
  </si>
  <si>
    <t>031003001009</t>
  </si>
  <si>
    <t>201</t>
  </si>
  <si>
    <t>031001006017</t>
  </si>
  <si>
    <t>UPVC排水管 DN100</t>
  </si>
  <si>
    <t>4.340</t>
  </si>
  <si>
    <t>202</t>
  </si>
  <si>
    <t>031001006018</t>
  </si>
  <si>
    <t>UPVC排水管 DN50</t>
  </si>
  <si>
    <t>0.340</t>
  </si>
  <si>
    <t>203</t>
  </si>
  <si>
    <t>031004006004</t>
  </si>
  <si>
    <t>204</t>
  </si>
  <si>
    <t>031004003003</t>
  </si>
  <si>
    <t>205</t>
  </si>
  <si>
    <t>031001006019</t>
  </si>
  <si>
    <t>UPVC雨水管 DN100</t>
  </si>
  <si>
    <t>4.580</t>
  </si>
  <si>
    <t>206</t>
  </si>
  <si>
    <t>031004014012</t>
  </si>
  <si>
    <t>消火栓</t>
  </si>
  <si>
    <t>207</t>
  </si>
  <si>
    <t>灭火器箱（含两具灭火器） MF/ABC4</t>
  </si>
  <si>
    <t>机修车间</t>
  </si>
  <si>
    <t>208</t>
  </si>
  <si>
    <t>030404017014</t>
  </si>
  <si>
    <t>总配电箱 JAP</t>
  </si>
  <si>
    <t>209</t>
  </si>
  <si>
    <t>030404018002</t>
  </si>
  <si>
    <t>插座箱</t>
  </si>
  <si>
    <t>210</t>
  </si>
  <si>
    <t>030412005001</t>
  </si>
  <si>
    <t>T8 LED灯管 2x18W</t>
  </si>
  <si>
    <t>211</t>
  </si>
  <si>
    <t>030412001006</t>
  </si>
  <si>
    <t>壁装工矿灯 LED 1x30W</t>
  </si>
  <si>
    <t>212</t>
  </si>
  <si>
    <t>030404035012</t>
  </si>
  <si>
    <t>213</t>
  </si>
  <si>
    <t>030404035013</t>
  </si>
  <si>
    <t>214</t>
  </si>
  <si>
    <t>030404035014</t>
  </si>
  <si>
    <t>二三孔安全暗插座 10A</t>
  </si>
  <si>
    <t>215</t>
  </si>
  <si>
    <t>030404035015</t>
  </si>
  <si>
    <t>216</t>
  </si>
  <si>
    <t>030404035016</t>
  </si>
  <si>
    <t>217</t>
  </si>
  <si>
    <t>030404035017</t>
  </si>
  <si>
    <t>218</t>
  </si>
  <si>
    <t>030404034006</t>
  </si>
  <si>
    <t>219</t>
  </si>
  <si>
    <t>030404034007</t>
  </si>
  <si>
    <t>220</t>
  </si>
  <si>
    <t>030411006009</t>
  </si>
  <si>
    <t>31.000</t>
  </si>
  <si>
    <t>221</t>
  </si>
  <si>
    <t>030411006010</t>
  </si>
  <si>
    <t>222</t>
  </si>
  <si>
    <t>030411001016</t>
  </si>
  <si>
    <t>98.390</t>
  </si>
  <si>
    <t>223</t>
  </si>
  <si>
    <t>030411001017</t>
  </si>
  <si>
    <t>42.080</t>
  </si>
  <si>
    <t>224</t>
  </si>
  <si>
    <t>030411001018</t>
  </si>
  <si>
    <t>61.220</t>
  </si>
  <si>
    <t>225</t>
  </si>
  <si>
    <t>030411004012</t>
  </si>
  <si>
    <t>配线 ZR-BVR-2.5</t>
  </si>
  <si>
    <t>299.670</t>
  </si>
  <si>
    <t>226</t>
  </si>
  <si>
    <t>030411004013</t>
  </si>
  <si>
    <t>配线 ZR-BVR-4</t>
  </si>
  <si>
    <t>197.160</t>
  </si>
  <si>
    <t>227</t>
  </si>
  <si>
    <t>030408001010</t>
  </si>
  <si>
    <t>51.340</t>
  </si>
  <si>
    <t>228</t>
  </si>
  <si>
    <t>030408001011</t>
  </si>
  <si>
    <t>4.090</t>
  </si>
  <si>
    <t>229</t>
  </si>
  <si>
    <t>030409008004</t>
  </si>
  <si>
    <t>230</t>
  </si>
  <si>
    <t>030409003003</t>
  </si>
  <si>
    <t>231</t>
  </si>
  <si>
    <t>030409005005</t>
  </si>
  <si>
    <t>避雷网 φ12热镀锌圆钢</t>
  </si>
  <si>
    <t>137.800</t>
  </si>
  <si>
    <t>232</t>
  </si>
  <si>
    <t>030409004003</t>
  </si>
  <si>
    <t>82.480</t>
  </si>
  <si>
    <t>233</t>
  </si>
  <si>
    <t>030409006003</t>
  </si>
  <si>
    <t>234</t>
  </si>
  <si>
    <t>030409002003</t>
  </si>
  <si>
    <t>16.090</t>
  </si>
  <si>
    <t>235</t>
  </si>
  <si>
    <t>030409001003</t>
  </si>
  <si>
    <t>配电间</t>
  </si>
  <si>
    <t>236</t>
  </si>
  <si>
    <t>030404017015</t>
  </si>
  <si>
    <t>并网箱BW1</t>
  </si>
  <si>
    <t>237</t>
  </si>
  <si>
    <t>030402014001</t>
  </si>
  <si>
    <t>28KW逆变器</t>
  </si>
  <si>
    <t>238</t>
  </si>
  <si>
    <t>030405002001</t>
  </si>
  <si>
    <t>光伏组件 540W/块</t>
  </si>
  <si>
    <t>56.000</t>
  </si>
  <si>
    <t>239</t>
  </si>
  <si>
    <t>030411002004</t>
  </si>
  <si>
    <t>不锈钢线槽 100*50</t>
  </si>
  <si>
    <t>35.280</t>
  </si>
  <si>
    <t>240</t>
  </si>
  <si>
    <t>030411001019</t>
  </si>
  <si>
    <t>配管（明） PC20</t>
  </si>
  <si>
    <t>68.920</t>
  </si>
  <si>
    <t>241</t>
  </si>
  <si>
    <t>030411001020</t>
  </si>
  <si>
    <t>配管（明） SC100</t>
  </si>
  <si>
    <t>7.370</t>
  </si>
  <si>
    <t>242</t>
  </si>
  <si>
    <t>030408001012</t>
  </si>
  <si>
    <t>电力电缆 ZR-YJY22-4*35+1*16</t>
  </si>
  <si>
    <t>14.970</t>
  </si>
  <si>
    <t>243</t>
  </si>
  <si>
    <t>030408001013</t>
  </si>
  <si>
    <t>电力电缆 ZR-YJY22-4*120+1*70</t>
  </si>
  <si>
    <t>244</t>
  </si>
  <si>
    <t>030408006003</t>
  </si>
  <si>
    <t>电力电缆头 35mm2</t>
  </si>
  <si>
    <t>245</t>
  </si>
  <si>
    <t>030408006004</t>
  </si>
  <si>
    <t>电力电缆头 120mm2</t>
  </si>
  <si>
    <t>246</t>
  </si>
  <si>
    <t>030408001017</t>
  </si>
  <si>
    <t>光伏电缆 PV-F-1*4 mm2</t>
  </si>
  <si>
    <t>132.100</t>
  </si>
  <si>
    <t>247</t>
  </si>
  <si>
    <t>030409002004</t>
  </si>
  <si>
    <t>接地母线</t>
  </si>
  <si>
    <t>20.430</t>
  </si>
  <si>
    <t>248</t>
  </si>
  <si>
    <t>030409002005</t>
  </si>
  <si>
    <t>88.050</t>
  </si>
  <si>
    <t>249</t>
  </si>
  <si>
    <t>030411004014</t>
  </si>
  <si>
    <t>接地线 ZRBVR-6</t>
  </si>
  <si>
    <t>250</t>
  </si>
  <si>
    <t>030411004015</t>
  </si>
  <si>
    <t>配线 ZRBVR-16</t>
  </si>
  <si>
    <t>251</t>
  </si>
  <si>
    <t>030402014002</t>
  </si>
  <si>
    <t>24KW逆变器</t>
  </si>
  <si>
    <t>252</t>
  </si>
  <si>
    <t>030402014003</t>
  </si>
  <si>
    <t>54KW逆变器</t>
  </si>
  <si>
    <t>253</t>
  </si>
  <si>
    <t>030405002004</t>
  </si>
  <si>
    <t>光伏组件 540W/块 3串X16块</t>
  </si>
  <si>
    <t>48.000</t>
  </si>
  <si>
    <t>254</t>
  </si>
  <si>
    <t>030405002005</t>
  </si>
  <si>
    <t>光伏组件 540W/块 6串X18块</t>
  </si>
  <si>
    <t>108.000</t>
  </si>
  <si>
    <t>255</t>
  </si>
  <si>
    <t>030411002005</t>
  </si>
  <si>
    <t>89.660</t>
  </si>
  <si>
    <t>256</t>
  </si>
  <si>
    <t>030411001021</t>
  </si>
  <si>
    <t>196.700</t>
  </si>
  <si>
    <t>257</t>
  </si>
  <si>
    <t>030411001023</t>
  </si>
  <si>
    <t>21.140</t>
  </si>
  <si>
    <t>258</t>
  </si>
  <si>
    <t>030408001015</t>
  </si>
  <si>
    <t>105.420</t>
  </si>
  <si>
    <t>259</t>
  </si>
  <si>
    <t>030408001016</t>
  </si>
  <si>
    <t>电力电缆 ZR-YJY22-4*50+1*25</t>
  </si>
  <si>
    <t>260</t>
  </si>
  <si>
    <t>030408006005</t>
  </si>
  <si>
    <t>261</t>
  </si>
  <si>
    <t>030408006006</t>
  </si>
  <si>
    <t>262</t>
  </si>
  <si>
    <t>030408001018</t>
  </si>
  <si>
    <t>395.350</t>
  </si>
  <si>
    <t>263</t>
  </si>
  <si>
    <t>030409002006</t>
  </si>
  <si>
    <t>264</t>
  </si>
  <si>
    <t>030409002007</t>
  </si>
  <si>
    <t>267.670</t>
  </si>
  <si>
    <t>265</t>
  </si>
  <si>
    <t>030411004016</t>
  </si>
  <si>
    <t>77.800</t>
  </si>
  <si>
    <t>266</t>
  </si>
  <si>
    <t>030411004017</t>
  </si>
  <si>
    <t>274</t>
  </si>
  <si>
    <t>计日工</t>
  </si>
  <si>
    <r>
      <rPr>
        <sz val="10"/>
        <rFont val="宋体"/>
        <charset val="134"/>
      </rPr>
      <t>计日工</t>
    </r>
  </si>
  <si>
    <r>
      <rPr>
        <sz val="10"/>
        <rFont val="宋体"/>
        <charset val="134"/>
      </rPr>
      <t>工日</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</si>
</sst>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 "/>
    <numFmt numFmtId="178" formatCode="0.000"/>
  </numFmts>
  <fonts count="40">
    <font>
      <sz val="9"/>
      <name val="SimSun"/>
      <charset val="134"/>
    </font>
    <font>
      <b/>
      <sz val="16"/>
      <name val="宋体"/>
      <charset val="134"/>
    </font>
    <font>
      <b/>
      <sz val="10"/>
      <name val="宋体"/>
      <charset val="134"/>
    </font>
    <font>
      <b/>
      <sz val="10"/>
      <name val="Times New Roman"/>
      <charset val="134"/>
    </font>
    <font>
      <sz val="10"/>
      <name val="Times New Roman"/>
      <charset val="134"/>
    </font>
    <font>
      <sz val="10"/>
      <name val="宋体"/>
      <charset val="134"/>
    </font>
    <font>
      <sz val="9"/>
      <color rgb="FF000000"/>
      <name val="SimSun"/>
      <charset val="134"/>
    </font>
    <font>
      <sz val="10"/>
      <color rgb="FF000000"/>
      <name val="宋体"/>
      <charset val="134"/>
    </font>
    <font>
      <sz val="9"/>
      <name val="Times New Roman"/>
      <charset val="134"/>
    </font>
    <font>
      <b/>
      <sz val="16"/>
      <name val="Times New Roman"/>
      <charset val="134"/>
    </font>
    <font>
      <sz val="9"/>
      <color rgb="FF000000"/>
      <name val="Times New Roman"/>
      <charset val="134"/>
    </font>
    <font>
      <b/>
      <sz val="20"/>
      <color rgb="FF000000"/>
      <name val="宋体"/>
      <charset val="134"/>
    </font>
    <font>
      <b/>
      <sz val="10"/>
      <color rgb="FF000000"/>
      <name val="宋体"/>
      <charset val="134"/>
    </font>
    <font>
      <b/>
      <sz val="10"/>
      <color rgb="FF000000"/>
      <name val="Times New Roman"/>
      <charset val="134"/>
    </font>
    <font>
      <sz val="10"/>
      <color rgb="FF000000"/>
      <name val="Times New Roman"/>
      <charset val="134"/>
    </font>
    <font>
      <sz val="14"/>
      <name val="宋体"/>
      <charset val="134"/>
    </font>
    <font>
      <sz val="16"/>
      <name val="宋体"/>
      <charset val="134"/>
    </font>
    <font>
      <b/>
      <sz val="16"/>
      <color rgb="FF000000"/>
      <name val="宋体"/>
      <charset val="134"/>
    </font>
    <font>
      <sz val="11"/>
      <color rgb="FF000000"/>
      <name val="宋体"/>
      <charset val="134"/>
    </font>
    <font>
      <sz val="11"/>
      <color rgb="FF000000"/>
      <name val="Times New Roman"/>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indexed="9"/>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8">
    <border>
      <left/>
      <right/>
      <top/>
      <bottom/>
      <diagonal/>
    </border>
    <border>
      <left style="thin">
        <color indexed="0"/>
      </left>
      <right style="thin">
        <color indexed="0"/>
      </right>
      <top style="thin">
        <color indexed="0"/>
      </top>
      <bottom style="thin">
        <color indexed="0"/>
      </bottom>
      <diagonal/>
    </border>
    <border>
      <left style="thin">
        <color indexed="0"/>
      </left>
      <right/>
      <top style="thin">
        <color indexed="0"/>
      </top>
      <bottom style="thin">
        <color indexed="0"/>
      </bottom>
      <diagonal/>
    </border>
    <border>
      <left style="thin">
        <color auto="1"/>
      </left>
      <right style="thin">
        <color auto="1"/>
      </right>
      <top style="thin">
        <color auto="1"/>
      </top>
      <bottom style="thin">
        <color auto="1"/>
      </bottom>
      <diagonal/>
    </border>
    <border>
      <left style="thin">
        <color indexed="0"/>
      </left>
      <right style="thin">
        <color indexed="0"/>
      </right>
      <top/>
      <bottom style="thin">
        <color indexed="0"/>
      </bottom>
      <diagonal/>
    </border>
    <border>
      <left/>
      <right style="thin">
        <color auto="1"/>
      </right>
      <top style="thin">
        <color auto="1"/>
      </top>
      <bottom style="thin">
        <color auto="1"/>
      </bottom>
      <diagonal/>
    </border>
    <border>
      <left/>
      <right style="thin">
        <color indexed="0"/>
      </right>
      <top style="thin">
        <color indexed="0"/>
      </top>
      <bottom style="thin">
        <color indexed="0"/>
      </bottom>
      <diagonal/>
    </border>
    <border>
      <left style="thin">
        <color indexed="0"/>
      </left>
      <right style="thin">
        <color indexed="0"/>
      </right>
      <top style="thin">
        <color indexed="0"/>
      </top>
      <bottom/>
      <diagonal/>
    </border>
    <border>
      <left style="thin">
        <color auto="1"/>
      </left>
      <right/>
      <top style="thin">
        <color auto="1"/>
      </top>
      <bottom/>
      <diagonal/>
    </border>
    <border>
      <left style="thin">
        <color rgb="FF000000"/>
      </left>
      <right style="thin">
        <color rgb="FF000000"/>
      </right>
      <top style="thin">
        <color rgb="FF000000"/>
      </top>
      <bottom style="thin">
        <color rgb="FF000000"/>
      </bottom>
      <diagonal/>
    </border>
    <border>
      <left/>
      <right style="thin">
        <color auto="1"/>
      </right>
      <top style="thin">
        <color auto="1"/>
      </top>
      <bottom/>
      <diagonal/>
    </border>
    <border>
      <left style="thin">
        <color auto="1"/>
      </left>
      <right style="thin">
        <color auto="1"/>
      </right>
      <top style="thin">
        <color auto="1"/>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auto="1"/>
      </top>
      <bottom/>
      <diagonal/>
    </border>
    <border>
      <left style="thin">
        <color auto="1"/>
      </left>
      <right/>
      <top style="thin">
        <color auto="1"/>
      </top>
      <bottom style="thin">
        <color auto="1"/>
      </bottom>
      <diagonal/>
    </border>
    <border>
      <left style="thin">
        <color rgb="FF000000"/>
      </left>
      <right style="thin">
        <color rgb="FF000000"/>
      </right>
      <top style="thin">
        <color rgb="FF000000"/>
      </top>
      <bottom/>
      <diagonal/>
    </border>
    <border>
      <left style="thin">
        <color rgb="FF000000"/>
      </left>
      <right style="thin">
        <color auto="1"/>
      </right>
      <top style="thin">
        <color rgb="FF000000"/>
      </top>
      <bottom style="thin">
        <color auto="1"/>
      </bottom>
      <diagonal/>
    </border>
    <border>
      <left style="thin">
        <color rgb="FF000000"/>
      </left>
      <right style="thin">
        <color auto="1"/>
      </right>
      <top style="thin">
        <color auto="1"/>
      </top>
      <bottom style="thin">
        <color auto="1"/>
      </bottom>
      <diagonal/>
    </border>
    <border>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20" fillId="0" borderId="0" applyFont="0" applyFill="0" applyBorder="0" applyAlignment="0" applyProtection="0">
      <alignment vertical="center"/>
    </xf>
    <xf numFmtId="44" fontId="20" fillId="0" borderId="0" applyFont="0" applyFill="0" applyBorder="0" applyAlignment="0" applyProtection="0">
      <alignment vertical="center"/>
    </xf>
    <xf numFmtId="9" fontId="20" fillId="0" borderId="0" applyFont="0" applyFill="0" applyBorder="0" applyAlignment="0" applyProtection="0">
      <alignment vertical="center"/>
    </xf>
    <xf numFmtId="41" fontId="20" fillId="0" borderId="0" applyFont="0" applyFill="0" applyBorder="0" applyAlignment="0" applyProtection="0">
      <alignment vertical="center"/>
    </xf>
    <xf numFmtId="42" fontId="20"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0" fillId="4" borderId="20"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21" applyNumberFormat="0" applyFill="0" applyAlignment="0" applyProtection="0">
      <alignment vertical="center"/>
    </xf>
    <xf numFmtId="0" fontId="27" fillId="0" borderId="21" applyNumberFormat="0" applyFill="0" applyAlignment="0" applyProtection="0">
      <alignment vertical="center"/>
    </xf>
    <xf numFmtId="0" fontId="28" fillId="0" borderId="22" applyNumberFormat="0" applyFill="0" applyAlignment="0" applyProtection="0">
      <alignment vertical="center"/>
    </xf>
    <xf numFmtId="0" fontId="28" fillId="0" borderId="0" applyNumberFormat="0" applyFill="0" applyBorder="0" applyAlignment="0" applyProtection="0">
      <alignment vertical="center"/>
    </xf>
    <xf numFmtId="0" fontId="29" fillId="5" borderId="23" applyNumberFormat="0" applyAlignment="0" applyProtection="0">
      <alignment vertical="center"/>
    </xf>
    <xf numFmtId="0" fontId="30" fillId="6" borderId="24" applyNumberFormat="0" applyAlignment="0" applyProtection="0">
      <alignment vertical="center"/>
    </xf>
    <xf numFmtId="0" fontId="31" fillId="6" borderId="23" applyNumberFormat="0" applyAlignment="0" applyProtection="0">
      <alignment vertical="center"/>
    </xf>
    <xf numFmtId="0" fontId="32" fillId="7" borderId="25" applyNumberFormat="0" applyAlignment="0" applyProtection="0">
      <alignment vertical="center"/>
    </xf>
    <xf numFmtId="0" fontId="33" fillId="0" borderId="26" applyNumberFormat="0" applyFill="0" applyAlignment="0" applyProtection="0">
      <alignment vertical="center"/>
    </xf>
    <xf numFmtId="0" fontId="34" fillId="0" borderId="27" applyNumberFormat="0" applyFill="0" applyAlignment="0" applyProtection="0">
      <alignment vertical="center"/>
    </xf>
    <xf numFmtId="0" fontId="35" fillId="8" borderId="0" applyNumberFormat="0" applyBorder="0" applyAlignment="0" applyProtection="0">
      <alignment vertical="center"/>
    </xf>
    <xf numFmtId="0" fontId="36" fillId="9" borderId="0" applyNumberFormat="0" applyBorder="0" applyAlignment="0" applyProtection="0">
      <alignment vertical="center"/>
    </xf>
    <xf numFmtId="0" fontId="37" fillId="10" borderId="0" applyNumberFormat="0" applyBorder="0" applyAlignment="0" applyProtection="0">
      <alignment vertical="center"/>
    </xf>
    <xf numFmtId="0" fontId="38" fillId="11" borderId="0" applyNumberFormat="0" applyBorder="0" applyAlignment="0" applyProtection="0">
      <alignment vertical="center"/>
    </xf>
    <xf numFmtId="0" fontId="39" fillId="12" borderId="0" applyNumberFormat="0" applyBorder="0" applyAlignment="0" applyProtection="0">
      <alignment vertical="center"/>
    </xf>
    <xf numFmtId="0" fontId="39" fillId="13" borderId="0" applyNumberFormat="0" applyBorder="0" applyAlignment="0" applyProtection="0">
      <alignment vertical="center"/>
    </xf>
    <xf numFmtId="0" fontId="38" fillId="14" borderId="0" applyNumberFormat="0" applyBorder="0" applyAlignment="0" applyProtection="0">
      <alignment vertical="center"/>
    </xf>
    <xf numFmtId="0" fontId="38" fillId="15" borderId="0" applyNumberFormat="0" applyBorder="0" applyAlignment="0" applyProtection="0">
      <alignment vertical="center"/>
    </xf>
    <xf numFmtId="0" fontId="39" fillId="16" borderId="0" applyNumberFormat="0" applyBorder="0" applyAlignment="0" applyProtection="0">
      <alignment vertical="center"/>
    </xf>
    <xf numFmtId="0" fontId="39" fillId="17" borderId="0" applyNumberFormat="0" applyBorder="0" applyAlignment="0" applyProtection="0">
      <alignment vertical="center"/>
    </xf>
    <xf numFmtId="0" fontId="38" fillId="18" borderId="0" applyNumberFormat="0" applyBorder="0" applyAlignment="0" applyProtection="0">
      <alignment vertical="center"/>
    </xf>
    <xf numFmtId="0" fontId="38" fillId="19" borderId="0" applyNumberFormat="0" applyBorder="0" applyAlignment="0" applyProtection="0">
      <alignment vertical="center"/>
    </xf>
    <xf numFmtId="0" fontId="39" fillId="20" borderId="0" applyNumberFormat="0" applyBorder="0" applyAlignment="0" applyProtection="0">
      <alignment vertical="center"/>
    </xf>
    <xf numFmtId="0" fontId="39" fillId="21" borderId="0" applyNumberFormat="0" applyBorder="0" applyAlignment="0" applyProtection="0">
      <alignment vertical="center"/>
    </xf>
    <xf numFmtId="0" fontId="38" fillId="22" borderId="0" applyNumberFormat="0" applyBorder="0" applyAlignment="0" applyProtection="0">
      <alignment vertical="center"/>
    </xf>
    <xf numFmtId="0" fontId="38" fillId="23" borderId="0" applyNumberFormat="0" applyBorder="0" applyAlignment="0" applyProtection="0">
      <alignment vertical="center"/>
    </xf>
    <xf numFmtId="0" fontId="39" fillId="24" borderId="0" applyNumberFormat="0" applyBorder="0" applyAlignment="0" applyProtection="0">
      <alignment vertical="center"/>
    </xf>
    <xf numFmtId="0" fontId="39" fillId="25" borderId="0" applyNumberFormat="0" applyBorder="0" applyAlignment="0" applyProtection="0">
      <alignment vertical="center"/>
    </xf>
    <xf numFmtId="0" fontId="38" fillId="26" borderId="0" applyNumberFormat="0" applyBorder="0" applyAlignment="0" applyProtection="0">
      <alignment vertical="center"/>
    </xf>
    <xf numFmtId="0" fontId="38" fillId="27" borderId="0" applyNumberFormat="0" applyBorder="0" applyAlignment="0" applyProtection="0">
      <alignment vertical="center"/>
    </xf>
    <xf numFmtId="0" fontId="39" fillId="28" borderId="0" applyNumberFormat="0" applyBorder="0" applyAlignment="0" applyProtection="0">
      <alignment vertical="center"/>
    </xf>
    <xf numFmtId="0" fontId="39" fillId="29" borderId="0" applyNumberFormat="0" applyBorder="0" applyAlignment="0" applyProtection="0">
      <alignment vertical="center"/>
    </xf>
    <xf numFmtId="0" fontId="38" fillId="30" borderId="0" applyNumberFormat="0" applyBorder="0" applyAlignment="0" applyProtection="0">
      <alignment vertical="center"/>
    </xf>
    <xf numFmtId="0" fontId="38" fillId="31" borderId="0" applyNumberFormat="0" applyBorder="0" applyAlignment="0" applyProtection="0">
      <alignment vertical="center"/>
    </xf>
    <xf numFmtId="0" fontId="39" fillId="32" borderId="0" applyNumberFormat="0" applyBorder="0" applyAlignment="0" applyProtection="0">
      <alignment vertical="center"/>
    </xf>
    <xf numFmtId="0" fontId="39" fillId="33" borderId="0" applyNumberFormat="0" applyBorder="0" applyAlignment="0" applyProtection="0">
      <alignment vertical="center"/>
    </xf>
    <xf numFmtId="0" fontId="38" fillId="34" borderId="0" applyNumberFormat="0" applyBorder="0" applyAlignment="0" applyProtection="0">
      <alignment vertical="center"/>
    </xf>
  </cellStyleXfs>
  <cellXfs count="130">
    <xf numFmtId="0" fontId="0" fillId="0" borderId="0" xfId="0"/>
    <xf numFmtId="176" fontId="0" fillId="0" borderId="0" xfId="0" applyNumberFormat="1"/>
    <xf numFmtId="0" fontId="1" fillId="2" borderId="0" xfId="0" applyFont="1" applyFill="1" applyAlignment="1">
      <alignment horizontal="center" vertical="center" wrapText="1"/>
    </xf>
    <xf numFmtId="176" fontId="1" fillId="2" borderId="0" xfId="0" applyNumberFormat="1" applyFont="1" applyFill="1" applyAlignment="1">
      <alignment horizontal="center" vertical="center" wrapText="1"/>
    </xf>
    <xf numFmtId="0" fontId="2" fillId="2" borderId="0" xfId="0" applyFont="1" applyFill="1" applyAlignment="1">
      <alignment wrapText="1"/>
    </xf>
    <xf numFmtId="176" fontId="2" fillId="2" borderId="0" xfId="0" applyNumberFormat="1" applyFont="1" applyFill="1" applyAlignment="1">
      <alignment wrapText="1"/>
    </xf>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176" fontId="3" fillId="2" borderId="3" xfId="0" applyNumberFormat="1" applyFont="1" applyFill="1" applyBorder="1" applyAlignment="1">
      <alignment horizontal="center" vertical="center" wrapText="1"/>
    </xf>
    <xf numFmtId="0" fontId="4" fillId="2" borderId="1" xfId="0" applyFont="1" applyFill="1" applyBorder="1" applyAlignment="1">
      <alignment horizontal="center" vertical="center" wrapText="1"/>
    </xf>
    <xf numFmtId="177" fontId="4" fillId="2" borderId="1" xfId="0" applyNumberFormat="1" applyFont="1" applyFill="1" applyBorder="1" applyAlignment="1">
      <alignment horizontal="center" vertical="center" wrapText="1"/>
    </xf>
    <xf numFmtId="176" fontId="4" fillId="2" borderId="4" xfId="0" applyNumberFormat="1" applyFont="1" applyFill="1" applyBorder="1" applyAlignment="1">
      <alignment horizontal="center" vertical="center" wrapText="1"/>
    </xf>
    <xf numFmtId="0" fontId="4" fillId="2" borderId="3" xfId="0" applyFont="1" applyFill="1" applyBorder="1" applyAlignment="1">
      <alignment horizontal="center" vertical="center" wrapText="1"/>
    </xf>
    <xf numFmtId="176" fontId="4" fillId="2" borderId="5" xfId="0" applyNumberFormat="1" applyFont="1" applyFill="1" applyBorder="1" applyAlignment="1">
      <alignment horizontal="center" vertical="center" wrapText="1"/>
    </xf>
    <xf numFmtId="176" fontId="4" fillId="2" borderId="6" xfId="0"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176" fontId="2" fillId="2" borderId="3" xfId="0" applyNumberFormat="1" applyFont="1" applyFill="1" applyBorder="1" applyAlignment="1">
      <alignment horizontal="center" vertical="center" wrapText="1"/>
    </xf>
    <xf numFmtId="176" fontId="2" fillId="2" borderId="3" xfId="0" applyNumberFormat="1" applyFont="1" applyFill="1" applyBorder="1" applyAlignment="1">
      <alignment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horizontal="left" vertical="center" wrapText="1"/>
    </xf>
    <xf numFmtId="178" fontId="5" fillId="2" borderId="1" xfId="0" applyNumberFormat="1" applyFont="1" applyFill="1" applyBorder="1" applyAlignment="1">
      <alignment horizontal="right" vertical="center" wrapText="1"/>
    </xf>
    <xf numFmtId="176" fontId="5" fillId="2" borderId="1" xfId="0" applyNumberFormat="1" applyFont="1" applyFill="1" applyBorder="1" applyAlignment="1">
      <alignment horizontal="right" vertical="center" wrapText="1"/>
    </xf>
    <xf numFmtId="0" fontId="5" fillId="2" borderId="7" xfId="0" applyFont="1" applyFill="1" applyBorder="1" applyAlignment="1">
      <alignment horizontal="center" vertical="center" wrapText="1"/>
    </xf>
    <xf numFmtId="0" fontId="5" fillId="2" borderId="7" xfId="0" applyFont="1" applyFill="1" applyBorder="1" applyAlignment="1">
      <alignment horizontal="left" vertical="center" wrapText="1"/>
    </xf>
    <xf numFmtId="178" fontId="5" fillId="2" borderId="7" xfId="0" applyNumberFormat="1" applyFont="1" applyFill="1" applyBorder="1" applyAlignment="1">
      <alignment horizontal="right" vertical="center" wrapText="1"/>
    </xf>
    <xf numFmtId="0" fontId="5" fillId="2" borderId="8" xfId="0" applyFont="1" applyFill="1" applyBorder="1" applyAlignment="1">
      <alignment horizontal="center" vertical="center" wrapText="1"/>
    </xf>
    <xf numFmtId="0" fontId="5" fillId="2" borderId="9" xfId="0" applyFont="1" applyFill="1" applyBorder="1" applyAlignment="1">
      <alignment horizontal="left" vertical="center" wrapText="1"/>
    </xf>
    <xf numFmtId="0" fontId="5" fillId="2" borderId="10" xfId="0" applyFont="1" applyFill="1" applyBorder="1" applyAlignment="1">
      <alignment horizontal="left" vertical="center" wrapText="1"/>
    </xf>
    <xf numFmtId="0" fontId="5" fillId="2" borderId="11" xfId="0" applyFont="1" applyFill="1" applyBorder="1" applyAlignment="1">
      <alignment horizontal="center" vertical="center" wrapText="1"/>
    </xf>
    <xf numFmtId="178" fontId="5" fillId="2" borderId="11" xfId="0" applyNumberFormat="1" applyFont="1" applyFill="1" applyBorder="1" applyAlignment="1">
      <alignment horizontal="right" vertical="center" wrapText="1"/>
    </xf>
    <xf numFmtId="0" fontId="5" fillId="2" borderId="9" xfId="0" applyFont="1" applyFill="1" applyBorder="1" applyAlignment="1">
      <alignment horizontal="center" vertical="center" wrapText="1"/>
    </xf>
    <xf numFmtId="0" fontId="5" fillId="2" borderId="12" xfId="0" applyFont="1" applyFill="1" applyBorder="1" applyAlignment="1">
      <alignment horizontal="left" vertical="center" wrapText="1"/>
    </xf>
    <xf numFmtId="178" fontId="5" fillId="2" borderId="9" xfId="0" applyNumberFormat="1" applyFont="1" applyFill="1" applyBorder="1" applyAlignment="1">
      <alignment horizontal="right" vertical="center" wrapText="1"/>
    </xf>
    <xf numFmtId="0" fontId="6" fillId="0" borderId="9" xfId="0" applyFont="1" applyBorder="1" applyAlignment="1">
      <alignment horizontal="center"/>
    </xf>
    <xf numFmtId="176" fontId="0" fillId="0" borderId="9" xfId="0" applyNumberFormat="1" applyBorder="1"/>
    <xf numFmtId="176" fontId="5" fillId="2" borderId="7" xfId="0" applyNumberFormat="1" applyFont="1" applyFill="1" applyBorder="1" applyAlignment="1">
      <alignment horizontal="right" vertical="center" wrapText="1"/>
    </xf>
    <xf numFmtId="176" fontId="5" fillId="2" borderId="9" xfId="0" applyNumberFormat="1" applyFont="1" applyFill="1" applyBorder="1" applyAlignment="1">
      <alignment horizontal="right" vertical="center" wrapText="1"/>
    </xf>
    <xf numFmtId="0" fontId="0" fillId="0" borderId="0" xfId="0" applyAlignment="1">
      <alignment horizontal="center"/>
    </xf>
    <xf numFmtId="0" fontId="2" fillId="2" borderId="0" xfId="0" applyFont="1" applyFill="1" applyAlignment="1">
      <alignment horizontal="center" wrapText="1"/>
    </xf>
    <xf numFmtId="0" fontId="2" fillId="2" borderId="3" xfId="0" applyFont="1" applyFill="1" applyBorder="1" applyAlignment="1">
      <alignment horizontal="center" vertical="center" wrapText="1"/>
    </xf>
    <xf numFmtId="176" fontId="5" fillId="2" borderId="1" xfId="0" applyNumberFormat="1" applyFont="1" applyFill="1" applyBorder="1" applyAlignment="1">
      <alignment horizontal="center" vertical="center" wrapText="1"/>
    </xf>
    <xf numFmtId="176" fontId="5" fillId="2" borderId="7" xfId="0" applyNumberFormat="1" applyFont="1" applyFill="1" applyBorder="1" applyAlignment="1">
      <alignment horizontal="center" vertical="center" wrapText="1"/>
    </xf>
    <xf numFmtId="176" fontId="5" fillId="2" borderId="9" xfId="0" applyNumberFormat="1" applyFont="1" applyFill="1" applyBorder="1" applyAlignment="1">
      <alignment horizontal="center" vertical="center" wrapText="1"/>
    </xf>
    <xf numFmtId="0" fontId="6" fillId="0" borderId="9" xfId="0" applyFont="1" applyBorder="1" applyAlignment="1">
      <alignment horizontal="center" vertical="center"/>
    </xf>
    <xf numFmtId="176" fontId="0" fillId="0" borderId="9" xfId="0" applyNumberFormat="1" applyBorder="1" applyAlignment="1">
      <alignment horizontal="center"/>
    </xf>
    <xf numFmtId="176" fontId="0" fillId="0" borderId="0" xfId="0" applyNumberFormat="1" applyAlignment="1">
      <alignment horizontal="center"/>
    </xf>
    <xf numFmtId="2" fontId="5" fillId="2" borderId="1" xfId="0" applyNumberFormat="1" applyFont="1" applyFill="1" applyBorder="1" applyAlignment="1">
      <alignment horizontal="center" vertical="center" wrapText="1"/>
    </xf>
    <xf numFmtId="0" fontId="2" fillId="2" borderId="3" xfId="0" applyFont="1" applyFill="1" applyBorder="1" applyAlignment="1">
      <alignment vertical="center" wrapText="1"/>
    </xf>
    <xf numFmtId="2" fontId="5" fillId="2" borderId="1" xfId="0" applyNumberFormat="1" applyFont="1" applyFill="1" applyBorder="1" applyAlignment="1">
      <alignment horizontal="right" vertical="center" wrapText="1"/>
    </xf>
    <xf numFmtId="0" fontId="2" fillId="2" borderId="2"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7" fillId="2" borderId="9" xfId="0" applyFont="1" applyFill="1" applyBorder="1" applyAlignment="1">
      <alignment horizontal="left" vertical="center" wrapText="1"/>
    </xf>
    <xf numFmtId="0" fontId="5" fillId="2" borderId="1" xfId="0" applyNumberFormat="1" applyFont="1" applyFill="1" applyBorder="1" applyAlignment="1">
      <alignment horizontal="right" vertical="center" wrapText="1"/>
    </xf>
    <xf numFmtId="176" fontId="6" fillId="0" borderId="9" xfId="0" applyNumberFormat="1" applyFont="1" applyBorder="1" applyAlignment="1">
      <alignment horizont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left" vertical="center" wrapText="1"/>
    </xf>
    <xf numFmtId="0" fontId="5" fillId="2" borderId="7" xfId="0" applyNumberFormat="1" applyFont="1" applyFill="1" applyBorder="1" applyAlignment="1">
      <alignment horizontal="center" vertical="center" wrapText="1"/>
    </xf>
    <xf numFmtId="0" fontId="5" fillId="2" borderId="7" xfId="0" applyNumberFormat="1" applyFont="1" applyFill="1" applyBorder="1" applyAlignment="1">
      <alignment horizontal="left" vertical="center" wrapText="1"/>
    </xf>
    <xf numFmtId="0" fontId="5" fillId="2" borderId="7" xfId="0" applyNumberFormat="1" applyFont="1" applyFill="1" applyBorder="1" applyAlignment="1">
      <alignment horizontal="right" vertical="center" wrapText="1"/>
    </xf>
    <xf numFmtId="0" fontId="5" fillId="2" borderId="9" xfId="0" applyNumberFormat="1" applyFont="1" applyFill="1" applyBorder="1" applyAlignment="1">
      <alignment horizontal="center" vertical="center" wrapText="1"/>
    </xf>
    <xf numFmtId="0" fontId="5" fillId="2" borderId="9" xfId="0" applyNumberFormat="1" applyFont="1" applyFill="1" applyBorder="1" applyAlignment="1">
      <alignment horizontal="left" vertical="center" wrapText="1"/>
    </xf>
    <xf numFmtId="0" fontId="5" fillId="2" borderId="9" xfId="0" applyNumberFormat="1" applyFont="1" applyFill="1" applyBorder="1" applyAlignment="1">
      <alignment horizontal="right" vertical="center" wrapText="1"/>
    </xf>
    <xf numFmtId="0" fontId="2" fillId="2" borderId="0" xfId="0" applyFont="1" applyFill="1" applyAlignment="1">
      <alignment vertical="center" wrapText="1"/>
    </xf>
    <xf numFmtId="176" fontId="6" fillId="0" borderId="13" xfId="0" applyNumberFormat="1" applyFont="1" applyBorder="1" applyAlignment="1">
      <alignment horizontal="center"/>
    </xf>
    <xf numFmtId="176" fontId="5" fillId="2" borderId="3" xfId="0" applyNumberFormat="1" applyFont="1" applyFill="1" applyBorder="1" applyAlignment="1">
      <alignment horizontal="right" vertical="center" wrapText="1"/>
    </xf>
    <xf numFmtId="0" fontId="8" fillId="0" borderId="0" xfId="0" applyFont="1"/>
    <xf numFmtId="0" fontId="9" fillId="2" borderId="0" xfId="0" applyFont="1" applyFill="1" applyAlignment="1">
      <alignment horizontal="center" vertical="center" wrapText="1"/>
    </xf>
    <xf numFmtId="0" fontId="3" fillId="2" borderId="0" xfId="0" applyFont="1" applyFill="1" applyAlignment="1">
      <alignment wrapText="1"/>
    </xf>
    <xf numFmtId="0" fontId="3" fillId="2" borderId="3" xfId="0" applyFont="1" applyFill="1" applyBorder="1" applyAlignment="1">
      <alignment horizontal="center" vertical="center" wrapText="1"/>
    </xf>
    <xf numFmtId="0" fontId="3" fillId="2" borderId="3" xfId="0" applyFont="1" applyFill="1" applyBorder="1" applyAlignment="1">
      <alignment vertical="center" wrapText="1"/>
    </xf>
    <xf numFmtId="0" fontId="4" fillId="2" borderId="1" xfId="0" applyFont="1" applyFill="1" applyBorder="1" applyAlignment="1">
      <alignment horizontal="left" vertical="center" wrapText="1"/>
    </xf>
    <xf numFmtId="178" fontId="4" fillId="2" borderId="1" xfId="0" applyNumberFormat="1" applyFont="1" applyFill="1" applyBorder="1" applyAlignment="1">
      <alignment horizontal="right" vertical="center" wrapText="1"/>
    </xf>
    <xf numFmtId="176" fontId="4" fillId="2" borderId="1" xfId="0" applyNumberFormat="1" applyFont="1" applyFill="1" applyBorder="1" applyAlignment="1">
      <alignment horizontal="right" vertical="center" wrapText="1"/>
    </xf>
    <xf numFmtId="176" fontId="4" fillId="2" borderId="7" xfId="0" applyNumberFormat="1" applyFont="1" applyFill="1" applyBorder="1" applyAlignment="1">
      <alignment horizontal="right" vertical="center" wrapText="1"/>
    </xf>
    <xf numFmtId="0" fontId="4" fillId="2" borderId="7" xfId="0" applyFont="1" applyFill="1" applyBorder="1" applyAlignment="1">
      <alignment horizontal="center" vertical="center" wrapText="1"/>
    </xf>
    <xf numFmtId="0" fontId="4" fillId="2" borderId="7" xfId="0" applyFont="1" applyFill="1" applyBorder="1" applyAlignment="1">
      <alignment horizontal="left" vertical="center" wrapText="1"/>
    </xf>
    <xf numFmtId="178" fontId="4" fillId="2" borderId="7" xfId="0" applyNumberFormat="1" applyFont="1" applyFill="1" applyBorder="1" applyAlignment="1">
      <alignment horizontal="right" vertical="center" wrapText="1"/>
    </xf>
    <xf numFmtId="0" fontId="4" fillId="2" borderId="9" xfId="0" applyFont="1" applyFill="1" applyBorder="1" applyAlignment="1">
      <alignment horizontal="center" vertical="center" wrapText="1"/>
    </xf>
    <xf numFmtId="0" fontId="4" fillId="2" borderId="9" xfId="0" applyFont="1" applyFill="1" applyBorder="1" applyAlignment="1">
      <alignment horizontal="left" vertical="center" wrapText="1"/>
    </xf>
    <xf numFmtId="178" fontId="4" fillId="2" borderId="9" xfId="0" applyNumberFormat="1" applyFont="1" applyFill="1" applyBorder="1" applyAlignment="1">
      <alignment horizontal="right" vertical="center" wrapText="1"/>
    </xf>
    <xf numFmtId="176" fontId="4" fillId="2" borderId="9" xfId="0" applyNumberFormat="1" applyFont="1" applyFill="1" applyBorder="1" applyAlignment="1">
      <alignment horizontal="right" vertical="center" wrapText="1"/>
    </xf>
    <xf numFmtId="0" fontId="10" fillId="0" borderId="9" xfId="0" applyFont="1" applyBorder="1" applyAlignment="1">
      <alignment horizontal="center"/>
    </xf>
    <xf numFmtId="176" fontId="10" fillId="0" borderId="9" xfId="0" applyNumberFormat="1" applyFont="1" applyBorder="1" applyAlignment="1">
      <alignment horizontal="center"/>
    </xf>
    <xf numFmtId="176" fontId="3" fillId="2" borderId="1" xfId="0" applyNumberFormat="1" applyFont="1" applyFill="1" applyBorder="1" applyAlignment="1">
      <alignment horizontal="center" vertical="center" wrapText="1"/>
    </xf>
    <xf numFmtId="176" fontId="3" fillId="2" borderId="2" xfId="0" applyNumberFormat="1" applyFont="1" applyFill="1" applyBorder="1" applyAlignment="1">
      <alignment horizontal="center" vertical="center" wrapText="1"/>
    </xf>
    <xf numFmtId="176" fontId="3" fillId="2" borderId="3" xfId="0" applyNumberFormat="1" applyFont="1" applyFill="1" applyBorder="1" applyAlignment="1">
      <alignment vertical="center" wrapText="1"/>
    </xf>
    <xf numFmtId="176" fontId="4" fillId="2" borderId="1" xfId="0" applyNumberFormat="1" applyFont="1" applyFill="1" applyBorder="1" applyAlignment="1">
      <alignment horizontal="center" vertical="center" wrapText="1"/>
    </xf>
    <xf numFmtId="176" fontId="4" fillId="2" borderId="1" xfId="0" applyNumberFormat="1" applyFont="1" applyFill="1" applyBorder="1" applyAlignment="1">
      <alignment horizontal="left" vertical="center" wrapText="1"/>
    </xf>
    <xf numFmtId="176" fontId="4" fillId="2" borderId="7" xfId="0" applyNumberFormat="1" applyFont="1" applyFill="1" applyBorder="1" applyAlignment="1">
      <alignment horizontal="center" vertical="center" wrapText="1"/>
    </xf>
    <xf numFmtId="176" fontId="4" fillId="2" borderId="7" xfId="0" applyNumberFormat="1" applyFont="1" applyFill="1" applyBorder="1" applyAlignment="1">
      <alignment horizontal="left" vertical="center" wrapText="1"/>
    </xf>
    <xf numFmtId="176" fontId="4" fillId="2" borderId="9" xfId="0" applyNumberFormat="1" applyFont="1" applyFill="1" applyBorder="1" applyAlignment="1">
      <alignment horizontal="center" vertical="center" wrapText="1"/>
    </xf>
    <xf numFmtId="176" fontId="4" fillId="2" borderId="9" xfId="0" applyNumberFormat="1" applyFont="1" applyFill="1" applyBorder="1" applyAlignment="1">
      <alignment horizontal="left" vertical="center" wrapText="1"/>
    </xf>
    <xf numFmtId="0" fontId="2" fillId="2" borderId="14" xfId="0" applyFont="1" applyFill="1" applyBorder="1" applyAlignment="1">
      <alignment horizontal="center" vertical="center" wrapText="1"/>
    </xf>
    <xf numFmtId="0" fontId="2" fillId="2" borderId="10" xfId="0" applyFont="1" applyFill="1" applyBorder="1" applyAlignment="1">
      <alignment vertical="center" wrapText="1"/>
    </xf>
    <xf numFmtId="0" fontId="4" fillId="2" borderId="1" xfId="0" applyNumberFormat="1" applyFont="1" applyFill="1" applyBorder="1" applyAlignment="1">
      <alignment horizontal="right" vertical="center" wrapText="1"/>
    </xf>
    <xf numFmtId="0" fontId="4" fillId="2" borderId="7" xfId="0" applyNumberFormat="1" applyFont="1" applyFill="1" applyBorder="1" applyAlignment="1">
      <alignment horizontal="right" vertical="center" wrapText="1"/>
    </xf>
    <xf numFmtId="0" fontId="10" fillId="0" borderId="13" xfId="0" applyFont="1" applyBorder="1" applyAlignment="1">
      <alignment horizontal="center"/>
    </xf>
    <xf numFmtId="176" fontId="10" fillId="0" borderId="15" xfId="0" applyNumberFormat="1" applyFont="1" applyBorder="1" applyAlignment="1">
      <alignment horizontal="center"/>
    </xf>
    <xf numFmtId="176" fontId="4" fillId="2" borderId="3" xfId="0" applyNumberFormat="1" applyFont="1" applyFill="1" applyBorder="1" applyAlignment="1">
      <alignment horizontal="right" vertical="center" wrapText="1"/>
    </xf>
    <xf numFmtId="176" fontId="4" fillId="2" borderId="4" xfId="0" applyNumberFormat="1" applyFont="1" applyFill="1" applyBorder="1" applyAlignment="1">
      <alignment horizontal="right" vertical="center" wrapText="1"/>
    </xf>
    <xf numFmtId="176" fontId="4" fillId="2" borderId="3" xfId="0" applyNumberFormat="1" applyFont="1" applyFill="1" applyBorder="1" applyAlignment="1">
      <alignment horizontal="center" vertical="center" wrapText="1"/>
    </xf>
    <xf numFmtId="176" fontId="4" fillId="2" borderId="6" xfId="0" applyNumberFormat="1" applyFont="1" applyFill="1" applyBorder="1" applyAlignment="1">
      <alignment horizontal="right" vertical="center" wrapText="1"/>
    </xf>
    <xf numFmtId="0" fontId="0" fillId="0" borderId="0" xfId="0" applyAlignment="1">
      <alignment vertical="center"/>
    </xf>
    <xf numFmtId="0" fontId="11" fillId="3" borderId="0" xfId="0" applyFont="1" applyFill="1" applyAlignment="1">
      <alignment horizontal="center" vertical="center" wrapText="1"/>
    </xf>
    <xf numFmtId="0" fontId="12" fillId="3" borderId="0" xfId="0" applyFont="1" applyFill="1" applyAlignment="1">
      <alignment wrapText="1"/>
    </xf>
    <xf numFmtId="0" fontId="13" fillId="3" borderId="9" xfId="0" applyFont="1" applyFill="1" applyBorder="1" applyAlignment="1">
      <alignment horizontal="center" vertical="center" wrapText="1"/>
    </xf>
    <xf numFmtId="0" fontId="13" fillId="3" borderId="16" xfId="0" applyFont="1" applyFill="1" applyBorder="1" applyAlignment="1">
      <alignment horizontal="center" vertical="center" wrapText="1"/>
    </xf>
    <xf numFmtId="0" fontId="13" fillId="3" borderId="12" xfId="0" applyFont="1" applyFill="1" applyBorder="1" applyAlignment="1">
      <alignment horizontal="center" vertical="center" wrapText="1"/>
    </xf>
    <xf numFmtId="0" fontId="13" fillId="3" borderId="9" xfId="0" applyFont="1" applyFill="1" applyBorder="1" applyAlignment="1">
      <alignment horizontal="left" vertical="center" wrapText="1"/>
    </xf>
    <xf numFmtId="176" fontId="13" fillId="3" borderId="9" xfId="0" applyNumberFormat="1" applyFont="1" applyFill="1" applyBorder="1" applyAlignment="1">
      <alignment horizontal="center" vertical="center" wrapText="1"/>
    </xf>
    <xf numFmtId="0" fontId="0" fillId="0" borderId="17" xfId="0" applyBorder="1" applyAlignment="1">
      <alignment vertical="center"/>
    </xf>
    <xf numFmtId="0" fontId="14" fillId="3" borderId="9" xfId="0" applyNumberFormat="1" applyFont="1" applyFill="1" applyBorder="1" applyAlignment="1">
      <alignment horizontal="center" vertical="center" wrapText="1"/>
    </xf>
    <xf numFmtId="0" fontId="14" fillId="3" borderId="9" xfId="0" applyFont="1" applyFill="1" applyBorder="1" applyAlignment="1">
      <alignment horizontal="left" vertical="center" wrapText="1"/>
    </xf>
    <xf numFmtId="176" fontId="14" fillId="3" borderId="9" xfId="0" applyNumberFormat="1" applyFont="1" applyFill="1" applyBorder="1" applyAlignment="1">
      <alignment horizontal="center" vertical="center" wrapText="1"/>
    </xf>
    <xf numFmtId="0" fontId="0" fillId="0" borderId="18" xfId="0" applyBorder="1" applyAlignment="1">
      <alignment vertical="center"/>
    </xf>
    <xf numFmtId="176" fontId="3" fillId="0" borderId="9" xfId="0" applyNumberFormat="1" applyFont="1" applyBorder="1" applyAlignment="1">
      <alignment horizontal="center" vertical="center" wrapText="1"/>
    </xf>
    <xf numFmtId="0" fontId="14" fillId="3" borderId="9" xfId="0" applyFont="1" applyFill="1" applyBorder="1" applyAlignment="1">
      <alignment horizontal="center" vertical="center" wrapText="1"/>
    </xf>
    <xf numFmtId="176" fontId="4" fillId="0" borderId="9" xfId="0" applyNumberFormat="1" applyFont="1" applyBorder="1" applyAlignment="1">
      <alignment horizontal="center" vertical="center" wrapText="1"/>
    </xf>
    <xf numFmtId="0" fontId="13" fillId="3" borderId="13" xfId="0" applyFont="1" applyFill="1" applyBorder="1" applyAlignment="1">
      <alignment horizontal="left" vertical="center" wrapText="1"/>
    </xf>
    <xf numFmtId="0" fontId="13" fillId="3" borderId="19" xfId="0" applyFont="1" applyFill="1" applyBorder="1" applyAlignment="1">
      <alignment horizontal="left" vertical="center" wrapText="1"/>
    </xf>
    <xf numFmtId="176" fontId="4" fillId="0" borderId="9" xfId="0" applyNumberFormat="1" applyFont="1" applyBorder="1" applyAlignment="1">
      <alignment horizontal="center" vertical="center"/>
    </xf>
    <xf numFmtId="0" fontId="15" fillId="0" borderId="0" xfId="0" applyFont="1"/>
    <xf numFmtId="0" fontId="16" fillId="0" borderId="0" xfId="0" applyFont="1"/>
    <xf numFmtId="0" fontId="5" fillId="0" borderId="0" xfId="0" applyFont="1"/>
    <xf numFmtId="0" fontId="17" fillId="0" borderId="0" xfId="0" applyFont="1" applyAlignment="1">
      <alignment horizontal="center" vertical="center" wrapText="1"/>
    </xf>
    <xf numFmtId="0" fontId="15" fillId="0" borderId="0" xfId="0" applyFont="1" applyAlignment="1">
      <alignment wrapText="1"/>
    </xf>
    <xf numFmtId="0" fontId="5" fillId="0" borderId="0" xfId="0" applyFont="1" applyAlignment="1">
      <alignment wrapText="1"/>
    </xf>
    <xf numFmtId="0" fontId="18" fillId="0" borderId="0" xfId="0" applyFont="1" applyAlignment="1">
      <alignment vertical="center" wrapText="1"/>
    </xf>
    <xf numFmtId="0" fontId="16" fillId="0" borderId="0" xfId="0" applyFont="1" applyAlignment="1">
      <alignment wrapText="1"/>
    </xf>
    <xf numFmtId="0" fontId="19" fillId="0" borderId="0" xfId="0" applyFont="1" applyAlignment="1">
      <alignment vertical="top" wrapText="1"/>
    </xf>
    <xf numFmtId="0" fontId="7" fillId="2" borderId="9" xfId="0" applyFont="1" applyFill="1" applyBorder="1" applyAlignment="1" quotePrefix="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0" Type="http://schemas.openxmlformats.org/officeDocument/2006/relationships/styles" Target="styles.xml"/><Relationship Id="rId4" Type="http://schemas.openxmlformats.org/officeDocument/2006/relationships/worksheet" Target="worksheets/sheet4.xml"/><Relationship Id="rId39" Type="http://schemas.openxmlformats.org/officeDocument/2006/relationships/sharedStrings" Target="sharedStrings.xml"/><Relationship Id="rId38" Type="http://schemas.openxmlformats.org/officeDocument/2006/relationships/theme" Target="theme/theme1.xml"/><Relationship Id="rId37" Type="http://schemas.openxmlformats.org/officeDocument/2006/relationships/customXml" Target="../customXml/item2.xml"/><Relationship Id="rId36" Type="http://schemas.openxmlformats.org/officeDocument/2006/relationships/customXml" Target="../customXml/item1.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117475</xdr:colOff>
      <xdr:row>4</xdr:row>
      <xdr:rowOff>6350</xdr:rowOff>
    </xdr:from>
    <xdr:to>
      <xdr:col>0</xdr:col>
      <xdr:colOff>5932805</xdr:colOff>
      <xdr:row>30</xdr:row>
      <xdr:rowOff>30480</xdr:rowOff>
    </xdr:to>
    <xdr:pic>
      <xdr:nvPicPr>
        <xdr:cNvPr id="2" name="图片 1"/>
        <xdr:cNvPicPr>
          <a:picLocks noChangeAspect="1"/>
        </xdr:cNvPicPr>
      </xdr:nvPicPr>
      <xdr:blipFill>
        <a:blip r:embed="rId1"/>
        <a:stretch>
          <a:fillRect/>
        </a:stretch>
      </xdr:blipFill>
      <xdr:spPr>
        <a:xfrm>
          <a:off x="117475" y="2089150"/>
          <a:ext cx="5815330" cy="3986530"/>
        </a:xfrm>
        <a:prstGeom prst="rect">
          <a:avLst/>
        </a:prstGeom>
        <a:noFill/>
        <a:ln w="9525">
          <a:noFill/>
        </a:ln>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
  <sheetViews>
    <sheetView workbookViewId="0">
      <selection activeCell="I10" sqref="I10"/>
    </sheetView>
  </sheetViews>
  <sheetFormatPr defaultColWidth="9.33333333333333" defaultRowHeight="12" outlineLevelRow="3" outlineLevelCol="6"/>
  <cols>
    <col min="1" max="1" width="105.5" style="123" customWidth="1"/>
    <col min="2" max="3" width="9.33333333333333" style="123"/>
    <col min="4" max="4" width="13.3333333333333" style="123"/>
    <col min="5" max="16384" width="9.33333333333333" style="123"/>
  </cols>
  <sheetData>
    <row r="1" s="121" customFormat="1" ht="33" customHeight="1" spans="1:7">
      <c r="A1" s="124" t="s">
        <v>0</v>
      </c>
      <c r="B1" s="125"/>
      <c r="C1" s="125"/>
      <c r="D1" s="125"/>
      <c r="E1" s="125"/>
      <c r="F1" s="125"/>
      <c r="G1" s="125"/>
    </row>
    <row r="2" ht="33" customHeight="1" spans="1:7">
      <c r="A2" s="124" t="s">
        <v>1</v>
      </c>
      <c r="B2" s="126"/>
      <c r="C2" s="126"/>
      <c r="D2" s="126"/>
      <c r="E2" s="126"/>
      <c r="F2" s="126"/>
      <c r="G2" s="126"/>
    </row>
    <row r="3" s="122" customFormat="1" ht="24" customHeight="1" spans="1:7">
      <c r="A3" s="127" t="s">
        <v>2</v>
      </c>
      <c r="B3" s="128"/>
      <c r="C3" s="128"/>
      <c r="D3" s="128"/>
      <c r="E3" s="128"/>
      <c r="F3" s="128"/>
      <c r="G3" s="128"/>
    </row>
    <row r="4" s="122" customFormat="1" ht="74" customHeight="1" spans="1:7">
      <c r="A4" s="129" t="s">
        <v>3</v>
      </c>
      <c r="B4" s="128"/>
      <c r="C4" s="128"/>
      <c r="D4" s="128"/>
      <c r="E4" s="128"/>
      <c r="F4" s="128"/>
      <c r="G4" s="128"/>
    </row>
  </sheetData>
  <sheetProtection formatCells="0" formatColumns="0" formatRows="0" insertRows="0" insertColumns="0" insertHyperlinks="0" deleteColumns="0" deleteRows="0" sort="0" autoFilter="0" pivotTables="0"/>
  <pageMargins left="0.75" right="0.75" top="1" bottom="1" header="0.5" footer="0.5"/>
  <pageSetup paperSize="9" orientation="portrait"/>
  <headerFooter/>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74"/>
  <sheetViews>
    <sheetView workbookViewId="0">
      <selection activeCell="M69" sqref="M69"/>
    </sheetView>
  </sheetViews>
  <sheetFormatPr defaultColWidth="9" defaultRowHeight="11.25" outlineLevelCol="7"/>
  <cols>
    <col min="1" max="1" width="6.41111111111111" customWidth="1"/>
    <col min="2" max="2" width="6.25555555555556" customWidth="1"/>
    <col min="3" max="3" width="9.68888888888889" customWidth="1"/>
    <col min="4" max="4" width="26.4" customWidth="1"/>
    <col min="5" max="5" width="7.11111111111111" customWidth="1"/>
    <col min="6" max="6" width="10.9555555555556" customWidth="1"/>
    <col min="7" max="8" width="15.5" customWidth="1"/>
  </cols>
  <sheetData>
    <row r="1" ht="22" customHeight="1" spans="1:8">
      <c r="A1" s="2" t="s">
        <v>50</v>
      </c>
      <c r="B1" s="2"/>
      <c r="C1" s="2"/>
      <c r="D1" s="2"/>
      <c r="E1" s="2"/>
      <c r="F1" s="2"/>
      <c r="G1" s="2"/>
      <c r="H1" s="2"/>
    </row>
    <row r="2" ht="16" customHeight="1" spans="1:8">
      <c r="A2" s="4" t="s">
        <v>51</v>
      </c>
      <c r="B2" s="4"/>
      <c r="C2" s="4" t="s">
        <v>465</v>
      </c>
      <c r="D2" s="4"/>
      <c r="E2" s="4"/>
      <c r="F2" s="4"/>
      <c r="G2" s="4"/>
      <c r="H2" s="4"/>
    </row>
    <row r="3" ht="23" customHeight="1" spans="1:8">
      <c r="A3" s="15" t="s">
        <v>93</v>
      </c>
      <c r="B3" s="15" t="s">
        <v>94</v>
      </c>
      <c r="C3" s="15"/>
      <c r="D3" s="15" t="s">
        <v>95</v>
      </c>
      <c r="E3" s="15" t="s">
        <v>96</v>
      </c>
      <c r="F3" s="15" t="s">
        <v>97</v>
      </c>
      <c r="G3" s="39" t="s">
        <v>98</v>
      </c>
      <c r="H3" s="39"/>
    </row>
    <row r="4" ht="23" customHeight="1" spans="1:8">
      <c r="A4" s="15"/>
      <c r="B4" s="15"/>
      <c r="C4" s="15"/>
      <c r="D4" s="15"/>
      <c r="E4" s="15"/>
      <c r="F4" s="15"/>
      <c r="G4" s="39" t="s">
        <v>99</v>
      </c>
      <c r="H4" s="39" t="s">
        <v>100</v>
      </c>
    </row>
    <row r="5" ht="23" customHeight="1" spans="1:8">
      <c r="A5" s="18" t="s">
        <v>61</v>
      </c>
      <c r="B5" s="19" t="s">
        <v>61</v>
      </c>
      <c r="C5" s="19"/>
      <c r="D5" s="19" t="s">
        <v>349</v>
      </c>
      <c r="E5" s="18" t="s">
        <v>61</v>
      </c>
      <c r="F5" s="20" t="s">
        <v>61</v>
      </c>
      <c r="G5" s="20"/>
      <c r="H5" s="20"/>
    </row>
    <row r="6" ht="23" customHeight="1" spans="1:8">
      <c r="A6" s="54">
        <v>1</v>
      </c>
      <c r="B6" s="55">
        <v>40101001001</v>
      </c>
      <c r="C6" s="19"/>
      <c r="D6" s="19" t="s">
        <v>417</v>
      </c>
      <c r="E6" s="18" t="s">
        <v>66</v>
      </c>
      <c r="F6" s="52">
        <v>1985.6</v>
      </c>
      <c r="G6" s="21">
        <f t="shared" ref="G6:G11" si="0">ROUND(H6/F6,2)</f>
        <v>3.05</v>
      </c>
      <c r="H6" s="21">
        <v>6062</v>
      </c>
    </row>
    <row r="7" ht="36" customHeight="1" spans="1:8">
      <c r="A7" s="54">
        <v>2</v>
      </c>
      <c r="B7" s="55">
        <v>40103001003</v>
      </c>
      <c r="C7" s="19"/>
      <c r="D7" s="19" t="s">
        <v>466</v>
      </c>
      <c r="E7" s="18" t="s">
        <v>66</v>
      </c>
      <c r="F7" s="52">
        <v>892.29</v>
      </c>
      <c r="G7" s="21">
        <f t="shared" si="0"/>
        <v>12.3</v>
      </c>
      <c r="H7" s="21">
        <v>10971.54</v>
      </c>
    </row>
    <row r="8" ht="36" customHeight="1" spans="1:8">
      <c r="A8" s="54">
        <v>3</v>
      </c>
      <c r="B8" s="55">
        <v>40103002001</v>
      </c>
      <c r="C8" s="19"/>
      <c r="D8" s="19" t="s">
        <v>467</v>
      </c>
      <c r="E8" s="18" t="s">
        <v>66</v>
      </c>
      <c r="F8" s="52">
        <v>959.467</v>
      </c>
      <c r="G8" s="21">
        <f t="shared" si="0"/>
        <v>3.49</v>
      </c>
      <c r="H8" s="21">
        <v>3347.03</v>
      </c>
    </row>
    <row r="9" ht="36" customHeight="1" spans="1:8">
      <c r="A9" s="18" t="s">
        <v>61</v>
      </c>
      <c r="B9" s="19" t="s">
        <v>61</v>
      </c>
      <c r="C9" s="19"/>
      <c r="D9" s="19" t="s">
        <v>468</v>
      </c>
      <c r="E9" s="18" t="s">
        <v>61</v>
      </c>
      <c r="F9" s="20" t="s">
        <v>61</v>
      </c>
      <c r="G9" s="21"/>
      <c r="H9" s="21"/>
    </row>
    <row r="10" ht="36" customHeight="1" spans="1:8">
      <c r="A10" s="54">
        <v>4</v>
      </c>
      <c r="B10" s="55">
        <v>40101001003</v>
      </c>
      <c r="C10" s="19"/>
      <c r="D10" s="19" t="s">
        <v>469</v>
      </c>
      <c r="E10" s="18" t="s">
        <v>66</v>
      </c>
      <c r="F10" s="52">
        <v>954.4</v>
      </c>
      <c r="G10" s="21">
        <f t="shared" si="0"/>
        <v>4.52</v>
      </c>
      <c r="H10" s="21">
        <v>4310.15</v>
      </c>
    </row>
    <row r="11" ht="36" customHeight="1" spans="1:8">
      <c r="A11" s="54">
        <v>5</v>
      </c>
      <c r="B11" s="55">
        <v>40103001004</v>
      </c>
      <c r="C11" s="19"/>
      <c r="D11" s="19" t="s">
        <v>470</v>
      </c>
      <c r="E11" s="18" t="s">
        <v>66</v>
      </c>
      <c r="F11" s="52">
        <v>954.4</v>
      </c>
      <c r="G11" s="21">
        <f t="shared" si="0"/>
        <v>3.19</v>
      </c>
      <c r="H11" s="21">
        <v>3045.48</v>
      </c>
    </row>
    <row r="12" ht="36" customHeight="1" spans="1:8">
      <c r="A12" s="18" t="s">
        <v>61</v>
      </c>
      <c r="B12" s="19" t="s">
        <v>61</v>
      </c>
      <c r="C12" s="19"/>
      <c r="D12" s="19" t="s">
        <v>353</v>
      </c>
      <c r="E12" s="18" t="s">
        <v>61</v>
      </c>
      <c r="F12" s="20" t="s">
        <v>61</v>
      </c>
      <c r="G12" s="21"/>
      <c r="H12" s="21"/>
    </row>
    <row r="13" ht="36" customHeight="1" spans="1:8">
      <c r="A13" s="54">
        <v>6</v>
      </c>
      <c r="B13" s="55">
        <v>40303001004</v>
      </c>
      <c r="C13" s="19"/>
      <c r="D13" s="19" t="s">
        <v>428</v>
      </c>
      <c r="E13" s="18" t="s">
        <v>66</v>
      </c>
      <c r="F13" s="52">
        <v>109.68</v>
      </c>
      <c r="G13" s="21">
        <f t="shared" ref="G13:G27" si="1">ROUND(H13/F13,2)</f>
        <v>137.1</v>
      </c>
      <c r="H13" s="21">
        <v>15036.8</v>
      </c>
    </row>
    <row r="14" ht="36" customHeight="1" spans="1:8">
      <c r="A14" s="54">
        <v>7</v>
      </c>
      <c r="B14" s="55">
        <v>40303002002</v>
      </c>
      <c r="C14" s="19"/>
      <c r="D14" s="19" t="s">
        <v>429</v>
      </c>
      <c r="E14" s="18" t="s">
        <v>66</v>
      </c>
      <c r="F14" s="52">
        <v>0.67</v>
      </c>
      <c r="G14" s="21">
        <f t="shared" si="1"/>
        <v>106.81</v>
      </c>
      <c r="H14" s="21">
        <v>71.56</v>
      </c>
    </row>
    <row r="15" ht="36" customHeight="1" spans="1:8">
      <c r="A15" s="54">
        <v>8</v>
      </c>
      <c r="B15" s="55">
        <v>40103001005</v>
      </c>
      <c r="C15" s="19"/>
      <c r="D15" s="19" t="s">
        <v>359</v>
      </c>
      <c r="E15" s="18" t="s">
        <v>66</v>
      </c>
      <c r="F15" s="52">
        <v>166.24</v>
      </c>
      <c r="G15" s="21">
        <f t="shared" si="1"/>
        <v>106.81</v>
      </c>
      <c r="H15" s="21">
        <v>17756.25</v>
      </c>
    </row>
    <row r="16" ht="36" customHeight="1" spans="1:8">
      <c r="A16" s="54">
        <v>9</v>
      </c>
      <c r="B16" s="55">
        <v>40601006012</v>
      </c>
      <c r="C16" s="19"/>
      <c r="D16" s="19" t="s">
        <v>471</v>
      </c>
      <c r="E16" s="18" t="s">
        <v>66</v>
      </c>
      <c r="F16" s="52">
        <v>519.64</v>
      </c>
      <c r="G16" s="21">
        <f t="shared" si="1"/>
        <v>87.04</v>
      </c>
      <c r="H16" s="21">
        <v>45228.43</v>
      </c>
    </row>
    <row r="17" ht="36" customHeight="1" spans="1:8">
      <c r="A17" s="54">
        <v>10</v>
      </c>
      <c r="B17" s="55">
        <v>40601006014</v>
      </c>
      <c r="C17" s="19"/>
      <c r="D17" s="19" t="s">
        <v>472</v>
      </c>
      <c r="E17" s="18" t="s">
        <v>66</v>
      </c>
      <c r="F17" s="52">
        <v>84.51</v>
      </c>
      <c r="G17" s="21">
        <f t="shared" si="1"/>
        <v>90.05</v>
      </c>
      <c r="H17" s="21">
        <v>7610.04</v>
      </c>
    </row>
    <row r="18" ht="36" customHeight="1" spans="1:8">
      <c r="A18" s="54">
        <v>11</v>
      </c>
      <c r="B18" s="55">
        <v>40601007009</v>
      </c>
      <c r="C18" s="19"/>
      <c r="D18" s="19" t="s">
        <v>473</v>
      </c>
      <c r="E18" s="18" t="s">
        <v>66</v>
      </c>
      <c r="F18" s="52">
        <v>537.41</v>
      </c>
      <c r="G18" s="21">
        <f t="shared" si="1"/>
        <v>94.39</v>
      </c>
      <c r="H18" s="21">
        <v>50728.81</v>
      </c>
    </row>
    <row r="19" ht="36" customHeight="1" spans="1:8">
      <c r="A19" s="54">
        <v>12</v>
      </c>
      <c r="B19" s="55">
        <v>40601007008</v>
      </c>
      <c r="C19" s="19"/>
      <c r="D19" s="19" t="s">
        <v>474</v>
      </c>
      <c r="E19" s="18" t="s">
        <v>66</v>
      </c>
      <c r="F19" s="52">
        <v>242.16</v>
      </c>
      <c r="G19" s="21">
        <f t="shared" si="1"/>
        <v>105.12</v>
      </c>
      <c r="H19" s="21">
        <v>25455.14</v>
      </c>
    </row>
    <row r="20" ht="36" customHeight="1" spans="1:8">
      <c r="A20" s="54">
        <v>13</v>
      </c>
      <c r="B20" s="55">
        <v>40601011001</v>
      </c>
      <c r="C20" s="19"/>
      <c r="D20" s="19" t="s">
        <v>475</v>
      </c>
      <c r="E20" s="18" t="s">
        <v>66</v>
      </c>
      <c r="F20" s="52">
        <v>6.99</v>
      </c>
      <c r="G20" s="21">
        <f t="shared" si="1"/>
        <v>128.72</v>
      </c>
      <c r="H20" s="21">
        <v>899.74</v>
      </c>
    </row>
    <row r="21" ht="36" customHeight="1" spans="1:8">
      <c r="A21" s="54">
        <v>14</v>
      </c>
      <c r="B21" s="55">
        <v>40601010002</v>
      </c>
      <c r="C21" s="19"/>
      <c r="D21" s="19" t="s">
        <v>358</v>
      </c>
      <c r="E21" s="18" t="s">
        <v>66</v>
      </c>
      <c r="F21" s="52">
        <v>7.64</v>
      </c>
      <c r="G21" s="21">
        <f t="shared" si="1"/>
        <v>109.19</v>
      </c>
      <c r="H21" s="21">
        <v>834.2</v>
      </c>
    </row>
    <row r="22" ht="36" customHeight="1" spans="1:8">
      <c r="A22" s="54">
        <v>15</v>
      </c>
      <c r="B22" s="55">
        <v>40601010001</v>
      </c>
      <c r="C22" s="19"/>
      <c r="D22" s="19" t="s">
        <v>358</v>
      </c>
      <c r="E22" s="18" t="s">
        <v>66</v>
      </c>
      <c r="F22" s="52">
        <v>19.77</v>
      </c>
      <c r="G22" s="21">
        <f t="shared" si="1"/>
        <v>101.75</v>
      </c>
      <c r="H22" s="21">
        <v>2011.57</v>
      </c>
    </row>
    <row r="23" ht="36" customHeight="1" spans="1:8">
      <c r="A23" s="54">
        <v>16</v>
      </c>
      <c r="B23" s="55">
        <v>40601006013</v>
      </c>
      <c r="C23" s="19"/>
      <c r="D23" s="19" t="s">
        <v>476</v>
      </c>
      <c r="E23" s="18" t="s">
        <v>66</v>
      </c>
      <c r="F23" s="52">
        <v>37.96</v>
      </c>
      <c r="G23" s="21">
        <f t="shared" si="1"/>
        <v>88.2</v>
      </c>
      <c r="H23" s="21">
        <v>3347.92</v>
      </c>
    </row>
    <row r="24" ht="36" customHeight="1" spans="1:8">
      <c r="A24" s="54">
        <v>17</v>
      </c>
      <c r="B24" s="55">
        <v>10502001001</v>
      </c>
      <c r="C24" s="19"/>
      <c r="D24" s="19" t="s">
        <v>364</v>
      </c>
      <c r="E24" s="18" t="s">
        <v>66</v>
      </c>
      <c r="F24" s="52">
        <v>15.81</v>
      </c>
      <c r="G24" s="21">
        <f t="shared" si="1"/>
        <v>122.15</v>
      </c>
      <c r="H24" s="21">
        <v>1931.16</v>
      </c>
    </row>
    <row r="25" ht="36" customHeight="1" spans="1:8">
      <c r="A25" s="54">
        <v>18</v>
      </c>
      <c r="B25" s="55">
        <v>40406004001</v>
      </c>
      <c r="C25" s="19"/>
      <c r="D25" s="19" t="s">
        <v>365</v>
      </c>
      <c r="E25" s="18" t="s">
        <v>66</v>
      </c>
      <c r="F25" s="52">
        <v>8.64</v>
      </c>
      <c r="G25" s="21">
        <f t="shared" si="1"/>
        <v>176.02</v>
      </c>
      <c r="H25" s="21">
        <v>1520.83</v>
      </c>
    </row>
    <row r="26" ht="36" customHeight="1" spans="1:8">
      <c r="A26" s="54">
        <v>19</v>
      </c>
      <c r="B26" s="55">
        <v>10505001004</v>
      </c>
      <c r="C26" s="19"/>
      <c r="D26" s="19" t="s">
        <v>366</v>
      </c>
      <c r="E26" s="18" t="s">
        <v>66</v>
      </c>
      <c r="F26" s="52">
        <v>73.34</v>
      </c>
      <c r="G26" s="21">
        <f t="shared" si="1"/>
        <v>50.65</v>
      </c>
      <c r="H26" s="21">
        <v>3714.73</v>
      </c>
    </row>
    <row r="27" ht="36" customHeight="1" spans="1:8">
      <c r="A27" s="54">
        <v>20</v>
      </c>
      <c r="B27" s="55">
        <v>40601015002</v>
      </c>
      <c r="C27" s="19"/>
      <c r="D27" s="19" t="s">
        <v>431</v>
      </c>
      <c r="E27" s="18" t="s">
        <v>66</v>
      </c>
      <c r="F27" s="52">
        <v>2.12</v>
      </c>
      <c r="G27" s="21">
        <f t="shared" si="1"/>
        <v>116.71</v>
      </c>
      <c r="H27" s="21">
        <v>247.43</v>
      </c>
    </row>
    <row r="28" ht="23" customHeight="1" spans="1:8">
      <c r="A28" s="54">
        <v>23</v>
      </c>
      <c r="B28" s="55">
        <v>40601030001</v>
      </c>
      <c r="C28" s="19"/>
      <c r="D28" s="19" t="s">
        <v>363</v>
      </c>
      <c r="E28" s="18" t="s">
        <v>66</v>
      </c>
      <c r="F28" s="52">
        <v>3631.97</v>
      </c>
      <c r="G28" s="21">
        <f t="shared" ref="G28:G74" si="2">ROUND(H28/F28,2)</f>
        <v>1.07</v>
      </c>
      <c r="H28" s="21">
        <v>3885.95</v>
      </c>
    </row>
    <row r="29" ht="36" customHeight="1" spans="1:8">
      <c r="A29" s="54">
        <v>24</v>
      </c>
      <c r="B29" s="55">
        <v>11702029001</v>
      </c>
      <c r="C29" s="19"/>
      <c r="D29" s="19" t="s">
        <v>370</v>
      </c>
      <c r="E29" s="18" t="s">
        <v>90</v>
      </c>
      <c r="F29" s="52">
        <v>103.65</v>
      </c>
      <c r="G29" s="21">
        <f t="shared" si="2"/>
        <v>3.47</v>
      </c>
      <c r="H29" s="21">
        <v>359.74</v>
      </c>
    </row>
    <row r="30" ht="36" customHeight="1" spans="1:8">
      <c r="A30" s="54">
        <v>25</v>
      </c>
      <c r="B30" s="55">
        <v>40901001020</v>
      </c>
      <c r="C30" s="19"/>
      <c r="D30" s="19" t="s">
        <v>371</v>
      </c>
      <c r="E30" s="18" t="s">
        <v>116</v>
      </c>
      <c r="F30" s="52">
        <v>14.765</v>
      </c>
      <c r="G30" s="21">
        <f t="shared" si="2"/>
        <v>687.68</v>
      </c>
      <c r="H30" s="21">
        <v>10153.6</v>
      </c>
    </row>
    <row r="31" ht="36" customHeight="1" spans="1:8">
      <c r="A31" s="54">
        <v>26</v>
      </c>
      <c r="B31" s="55">
        <v>40901001021</v>
      </c>
      <c r="C31" s="19"/>
      <c r="D31" s="19" t="s">
        <v>371</v>
      </c>
      <c r="E31" s="18" t="s">
        <v>116</v>
      </c>
      <c r="F31" s="52">
        <v>47.848</v>
      </c>
      <c r="G31" s="21">
        <f t="shared" si="2"/>
        <v>687.68</v>
      </c>
      <c r="H31" s="21">
        <v>32904.11</v>
      </c>
    </row>
    <row r="32" ht="36" customHeight="1" spans="1:8">
      <c r="A32" s="54">
        <v>27</v>
      </c>
      <c r="B32" s="55">
        <v>40901001022</v>
      </c>
      <c r="C32" s="19"/>
      <c r="D32" s="19" t="s">
        <v>371</v>
      </c>
      <c r="E32" s="18" t="s">
        <v>116</v>
      </c>
      <c r="F32" s="52">
        <v>170.885</v>
      </c>
      <c r="G32" s="21">
        <f t="shared" si="2"/>
        <v>687.68</v>
      </c>
      <c r="H32" s="21">
        <v>117514.2</v>
      </c>
    </row>
    <row r="33" ht="36" customHeight="1" spans="1:8">
      <c r="A33" s="54">
        <v>28</v>
      </c>
      <c r="B33" s="55">
        <v>40901001026</v>
      </c>
      <c r="C33" s="19"/>
      <c r="D33" s="19" t="s">
        <v>371</v>
      </c>
      <c r="E33" s="18" t="s">
        <v>116</v>
      </c>
      <c r="F33" s="52">
        <v>8.006</v>
      </c>
      <c r="G33" s="21">
        <f t="shared" si="2"/>
        <v>1121.48</v>
      </c>
      <c r="H33" s="21">
        <v>8978.57</v>
      </c>
    </row>
    <row r="34" ht="36" customHeight="1" spans="1:8">
      <c r="A34" s="54">
        <v>29</v>
      </c>
      <c r="B34" s="55">
        <v>40901001024</v>
      </c>
      <c r="C34" s="19"/>
      <c r="D34" s="19" t="s">
        <v>371</v>
      </c>
      <c r="E34" s="18" t="s">
        <v>116</v>
      </c>
      <c r="F34" s="52">
        <v>3.078</v>
      </c>
      <c r="G34" s="21">
        <f t="shared" si="2"/>
        <v>1121.48</v>
      </c>
      <c r="H34" s="21">
        <v>3451.92</v>
      </c>
    </row>
    <row r="35" ht="36" customHeight="1" spans="1:8">
      <c r="A35" s="54">
        <v>30</v>
      </c>
      <c r="B35" s="55">
        <v>40901001025</v>
      </c>
      <c r="C35" s="19"/>
      <c r="D35" s="19" t="s">
        <v>371</v>
      </c>
      <c r="E35" s="18" t="s">
        <v>116</v>
      </c>
      <c r="F35" s="52">
        <v>0.399</v>
      </c>
      <c r="G35" s="21">
        <f t="shared" si="2"/>
        <v>938.42</v>
      </c>
      <c r="H35" s="21">
        <v>374.43</v>
      </c>
    </row>
    <row r="36" ht="23" customHeight="1" spans="1:8">
      <c r="A36" s="54">
        <v>31</v>
      </c>
      <c r="B36" s="55">
        <v>10516003009</v>
      </c>
      <c r="C36" s="19"/>
      <c r="D36" s="19" t="s">
        <v>372</v>
      </c>
      <c r="E36" s="18" t="s">
        <v>373</v>
      </c>
      <c r="F36" s="52">
        <v>580</v>
      </c>
      <c r="G36" s="21">
        <f t="shared" si="2"/>
        <v>3.7</v>
      </c>
      <c r="H36" s="21">
        <v>2143.68</v>
      </c>
    </row>
    <row r="37" ht="23" customHeight="1" spans="1:8">
      <c r="A37" s="54">
        <v>32</v>
      </c>
      <c r="B37" s="55">
        <v>10516003010</v>
      </c>
      <c r="C37" s="19"/>
      <c r="D37" s="19" t="s">
        <v>372</v>
      </c>
      <c r="E37" s="18" t="s">
        <v>373</v>
      </c>
      <c r="F37" s="52">
        <v>1678</v>
      </c>
      <c r="G37" s="21">
        <f t="shared" si="2"/>
        <v>4.56</v>
      </c>
      <c r="H37" s="21">
        <v>7646.65</v>
      </c>
    </row>
    <row r="38" ht="36" customHeight="1" spans="1:8">
      <c r="A38" s="54">
        <v>33</v>
      </c>
      <c r="B38" s="55">
        <v>10516003011</v>
      </c>
      <c r="C38" s="19"/>
      <c r="D38" s="19" t="s">
        <v>372</v>
      </c>
      <c r="E38" s="18" t="s">
        <v>373</v>
      </c>
      <c r="F38" s="52">
        <v>164</v>
      </c>
      <c r="G38" s="21">
        <f t="shared" si="2"/>
        <v>5.9</v>
      </c>
      <c r="H38" s="21">
        <v>967.44</v>
      </c>
    </row>
    <row r="39" ht="36" customHeight="1" spans="1:8">
      <c r="A39" s="54">
        <v>34</v>
      </c>
      <c r="B39" s="55">
        <v>40901009004</v>
      </c>
      <c r="C39" s="19"/>
      <c r="D39" s="19" t="s">
        <v>477</v>
      </c>
      <c r="E39" s="18" t="s">
        <v>116</v>
      </c>
      <c r="F39" s="52">
        <v>0.011</v>
      </c>
      <c r="G39" s="21">
        <f t="shared" si="2"/>
        <v>1938.18</v>
      </c>
      <c r="H39" s="21">
        <v>21.32</v>
      </c>
    </row>
    <row r="40" ht="23" customHeight="1" spans="1:8">
      <c r="A40" s="18" t="s">
        <v>61</v>
      </c>
      <c r="B40" s="19" t="s">
        <v>61</v>
      </c>
      <c r="C40" s="19"/>
      <c r="D40" s="19" t="s">
        <v>379</v>
      </c>
      <c r="E40" s="18" t="s">
        <v>61</v>
      </c>
      <c r="F40" s="20" t="s">
        <v>61</v>
      </c>
      <c r="G40" s="21"/>
      <c r="H40" s="21"/>
    </row>
    <row r="41" ht="36" customHeight="1" spans="1:8">
      <c r="A41" s="54">
        <v>35</v>
      </c>
      <c r="B41" s="55">
        <v>10902001002</v>
      </c>
      <c r="C41" s="19"/>
      <c r="D41" s="19" t="s">
        <v>478</v>
      </c>
      <c r="E41" s="18" t="s">
        <v>90</v>
      </c>
      <c r="F41" s="52">
        <v>661.5</v>
      </c>
      <c r="G41" s="21">
        <f t="shared" si="2"/>
        <v>37.33</v>
      </c>
      <c r="H41" s="21">
        <v>24690.59</v>
      </c>
    </row>
    <row r="42" ht="36" customHeight="1" spans="1:8">
      <c r="A42" s="54">
        <v>36</v>
      </c>
      <c r="B42" s="55">
        <v>40601028008</v>
      </c>
      <c r="C42" s="19"/>
      <c r="D42" s="19" t="s">
        <v>384</v>
      </c>
      <c r="E42" s="18" t="s">
        <v>90</v>
      </c>
      <c r="F42" s="52">
        <v>619.24</v>
      </c>
      <c r="G42" s="21">
        <f t="shared" si="2"/>
        <v>4.78</v>
      </c>
      <c r="H42" s="21">
        <v>2962.93</v>
      </c>
    </row>
    <row r="43" ht="36" customHeight="1" spans="1:8">
      <c r="A43" s="54">
        <v>37</v>
      </c>
      <c r="B43" s="55">
        <v>40601028009</v>
      </c>
      <c r="C43" s="19"/>
      <c r="D43" s="19" t="s">
        <v>388</v>
      </c>
      <c r="E43" s="18" t="s">
        <v>90</v>
      </c>
      <c r="F43" s="52">
        <v>2529.56</v>
      </c>
      <c r="G43" s="21">
        <f t="shared" si="2"/>
        <v>5.44</v>
      </c>
      <c r="H43" s="21">
        <v>13763.05</v>
      </c>
    </row>
    <row r="44" ht="36" customHeight="1" spans="1:8">
      <c r="A44" s="54">
        <v>38</v>
      </c>
      <c r="B44" s="55">
        <v>40601028010</v>
      </c>
      <c r="C44" s="19"/>
      <c r="D44" s="19" t="s">
        <v>389</v>
      </c>
      <c r="E44" s="18" t="s">
        <v>90</v>
      </c>
      <c r="F44" s="52">
        <v>749.17</v>
      </c>
      <c r="G44" s="21">
        <f t="shared" si="2"/>
        <v>5.44</v>
      </c>
      <c r="H44" s="21">
        <v>4076.25</v>
      </c>
    </row>
    <row r="45" ht="23" customHeight="1" spans="1:8">
      <c r="A45" s="54">
        <v>39</v>
      </c>
      <c r="B45" s="55">
        <v>40404004002</v>
      </c>
      <c r="C45" s="19"/>
      <c r="D45" s="19" t="s">
        <v>435</v>
      </c>
      <c r="E45" s="18" t="s">
        <v>113</v>
      </c>
      <c r="F45" s="52">
        <v>466.5</v>
      </c>
      <c r="G45" s="21">
        <f t="shared" si="2"/>
        <v>21.22</v>
      </c>
      <c r="H45" s="21">
        <v>9899.13</v>
      </c>
    </row>
    <row r="46" ht="23" customHeight="1" spans="1:8">
      <c r="A46" s="18" t="s">
        <v>61</v>
      </c>
      <c r="B46" s="19" t="s">
        <v>61</v>
      </c>
      <c r="C46" s="19"/>
      <c r="D46" s="19" t="s">
        <v>382</v>
      </c>
      <c r="E46" s="18" t="s">
        <v>61</v>
      </c>
      <c r="F46" s="20" t="s">
        <v>61</v>
      </c>
      <c r="G46" s="21"/>
      <c r="H46" s="21"/>
    </row>
    <row r="47" ht="36" customHeight="1" spans="1:8">
      <c r="A47" s="54">
        <v>40</v>
      </c>
      <c r="B47" s="55">
        <v>11102003004</v>
      </c>
      <c r="C47" s="19"/>
      <c r="D47" s="19" t="s">
        <v>383</v>
      </c>
      <c r="E47" s="18" t="s">
        <v>90</v>
      </c>
      <c r="F47" s="52">
        <v>264.74</v>
      </c>
      <c r="G47" s="21">
        <f t="shared" si="2"/>
        <v>35.85</v>
      </c>
      <c r="H47" s="21">
        <v>9490.21</v>
      </c>
    </row>
    <row r="48" ht="36" customHeight="1" spans="1:8">
      <c r="A48" s="18" t="s">
        <v>61</v>
      </c>
      <c r="B48" s="19" t="s">
        <v>61</v>
      </c>
      <c r="C48" s="19"/>
      <c r="D48" s="19" t="s">
        <v>385</v>
      </c>
      <c r="E48" s="18" t="s">
        <v>61</v>
      </c>
      <c r="F48" s="20" t="s">
        <v>61</v>
      </c>
      <c r="G48" s="21"/>
      <c r="H48" s="21"/>
    </row>
    <row r="49" ht="36" customHeight="1" spans="1:8">
      <c r="A49" s="54">
        <v>41</v>
      </c>
      <c r="B49" s="55">
        <v>11201001005</v>
      </c>
      <c r="C49" s="19"/>
      <c r="D49" s="19" t="s">
        <v>386</v>
      </c>
      <c r="E49" s="18" t="s">
        <v>90</v>
      </c>
      <c r="F49" s="52">
        <v>72.72</v>
      </c>
      <c r="G49" s="21">
        <f t="shared" si="2"/>
        <v>66.1</v>
      </c>
      <c r="H49" s="21">
        <v>4806.95</v>
      </c>
    </row>
    <row r="50" ht="36" customHeight="1" spans="1:8">
      <c r="A50" s="54">
        <v>42</v>
      </c>
      <c r="B50" s="55">
        <v>11201001006</v>
      </c>
      <c r="C50" s="19"/>
      <c r="D50" s="19" t="s">
        <v>479</v>
      </c>
      <c r="E50" s="18" t="s">
        <v>90</v>
      </c>
      <c r="F50" s="52">
        <v>110.25</v>
      </c>
      <c r="G50" s="21">
        <f t="shared" si="2"/>
        <v>67.92</v>
      </c>
      <c r="H50" s="21">
        <v>7488.07</v>
      </c>
    </row>
    <row r="51" ht="36" customHeight="1" spans="1:8">
      <c r="A51" s="54">
        <v>43</v>
      </c>
      <c r="B51" s="55">
        <v>11201001004</v>
      </c>
      <c r="C51" s="19"/>
      <c r="D51" s="19" t="s">
        <v>480</v>
      </c>
      <c r="E51" s="18" t="s">
        <v>90</v>
      </c>
      <c r="F51" s="52">
        <v>112.7</v>
      </c>
      <c r="G51" s="21">
        <f t="shared" si="2"/>
        <v>43.63</v>
      </c>
      <c r="H51" s="21">
        <v>4916.86</v>
      </c>
    </row>
    <row r="52" ht="23" customHeight="1" spans="1:8">
      <c r="A52" s="18" t="s">
        <v>61</v>
      </c>
      <c r="B52" s="19" t="s">
        <v>61</v>
      </c>
      <c r="C52" s="19"/>
      <c r="D52" s="19" t="s">
        <v>390</v>
      </c>
      <c r="E52" s="18" t="s">
        <v>61</v>
      </c>
      <c r="F52" s="20" t="s">
        <v>61</v>
      </c>
      <c r="G52" s="21"/>
      <c r="H52" s="21"/>
    </row>
    <row r="53" ht="36" customHeight="1" spans="1:8">
      <c r="A53" s="54">
        <v>44</v>
      </c>
      <c r="B53" s="55">
        <v>11301001002</v>
      </c>
      <c r="C53" s="19"/>
      <c r="D53" s="19" t="s">
        <v>391</v>
      </c>
      <c r="E53" s="18" t="s">
        <v>90</v>
      </c>
      <c r="F53" s="52">
        <v>1185.27</v>
      </c>
      <c r="G53" s="21">
        <f t="shared" si="2"/>
        <v>29.42</v>
      </c>
      <c r="H53" s="21">
        <v>34867.13</v>
      </c>
    </row>
    <row r="54" ht="23" customHeight="1" spans="1:8">
      <c r="A54" s="18" t="s">
        <v>61</v>
      </c>
      <c r="B54" s="19" t="s">
        <v>61</v>
      </c>
      <c r="C54" s="19"/>
      <c r="D54" s="19" t="s">
        <v>392</v>
      </c>
      <c r="E54" s="18" t="s">
        <v>61</v>
      </c>
      <c r="F54" s="20" t="s">
        <v>61</v>
      </c>
      <c r="G54" s="21"/>
      <c r="H54" s="21"/>
    </row>
    <row r="55" ht="36" customHeight="1" spans="1:8">
      <c r="A55" s="54">
        <v>46</v>
      </c>
      <c r="B55" s="55">
        <v>10604002001</v>
      </c>
      <c r="C55" s="19"/>
      <c r="D55" s="19" t="s">
        <v>393</v>
      </c>
      <c r="E55" s="18" t="s">
        <v>116</v>
      </c>
      <c r="F55" s="52">
        <v>1.465</v>
      </c>
      <c r="G55" s="21">
        <f>ROUND(H55/F55,2)</f>
        <v>527.3</v>
      </c>
      <c r="H55" s="21">
        <v>772.5</v>
      </c>
    </row>
    <row r="56" ht="23" customHeight="1" spans="1:8">
      <c r="A56" s="18" t="s">
        <v>61</v>
      </c>
      <c r="B56" s="19" t="s">
        <v>61</v>
      </c>
      <c r="C56" s="19"/>
      <c r="D56" s="19" t="s">
        <v>394</v>
      </c>
      <c r="E56" s="18" t="s">
        <v>61</v>
      </c>
      <c r="F56" s="20" t="s">
        <v>61</v>
      </c>
      <c r="G56" s="21"/>
      <c r="H56" s="21"/>
    </row>
    <row r="57" ht="36" customHeight="1" spans="1:8">
      <c r="A57" s="54">
        <v>47</v>
      </c>
      <c r="B57" s="55">
        <v>41101001002</v>
      </c>
      <c r="C57" s="19"/>
      <c r="D57" s="19" t="s">
        <v>397</v>
      </c>
      <c r="E57" s="18" t="s">
        <v>90</v>
      </c>
      <c r="F57" s="52">
        <v>1463.5</v>
      </c>
      <c r="G57" s="21">
        <f t="shared" ref="G57:G73" si="3">ROUND(H57/F57,2)</f>
        <v>13.55</v>
      </c>
      <c r="H57" s="21">
        <v>19827.36</v>
      </c>
    </row>
    <row r="58" ht="36" customHeight="1" spans="1:8">
      <c r="A58" s="54">
        <v>48</v>
      </c>
      <c r="B58" s="19" t="s">
        <v>398</v>
      </c>
      <c r="C58" s="19"/>
      <c r="D58" s="19" t="s">
        <v>399</v>
      </c>
      <c r="E58" s="18" t="s">
        <v>90</v>
      </c>
      <c r="F58" s="52">
        <v>521.54</v>
      </c>
      <c r="G58" s="21">
        <f t="shared" si="3"/>
        <v>13.03</v>
      </c>
      <c r="H58" s="21">
        <v>6795.21</v>
      </c>
    </row>
    <row r="59" ht="36" customHeight="1" spans="1:8">
      <c r="A59" s="54">
        <v>49</v>
      </c>
      <c r="B59" s="19" t="s">
        <v>400</v>
      </c>
      <c r="C59" s="19"/>
      <c r="D59" s="19" t="s">
        <v>401</v>
      </c>
      <c r="E59" s="18" t="s">
        <v>90</v>
      </c>
      <c r="F59" s="52">
        <v>260.77</v>
      </c>
      <c r="G59" s="21">
        <f t="shared" si="3"/>
        <v>14.61</v>
      </c>
      <c r="H59" s="21">
        <v>3809.44</v>
      </c>
    </row>
    <row r="60" ht="36" customHeight="1" spans="1:8">
      <c r="A60" s="54">
        <v>50</v>
      </c>
      <c r="B60" s="19" t="s">
        <v>402</v>
      </c>
      <c r="C60" s="19"/>
      <c r="D60" s="19" t="s">
        <v>399</v>
      </c>
      <c r="E60" s="18" t="s">
        <v>90</v>
      </c>
      <c r="F60" s="52">
        <v>476.29</v>
      </c>
      <c r="G60" s="21">
        <f t="shared" si="3"/>
        <v>7.43</v>
      </c>
      <c r="H60" s="21">
        <v>3539.51</v>
      </c>
    </row>
    <row r="61" ht="36" customHeight="1" spans="1:8">
      <c r="A61" s="54">
        <v>56</v>
      </c>
      <c r="B61" s="55">
        <v>41102001003</v>
      </c>
      <c r="C61" s="19"/>
      <c r="D61" s="19" t="s">
        <v>442</v>
      </c>
      <c r="E61" s="18" t="s">
        <v>90</v>
      </c>
      <c r="F61" s="52">
        <v>37.14</v>
      </c>
      <c r="G61" s="21">
        <f t="shared" si="3"/>
        <v>12.64</v>
      </c>
      <c r="H61" s="21">
        <v>469.45</v>
      </c>
    </row>
    <row r="62" ht="36" customHeight="1" spans="1:8">
      <c r="A62" s="54">
        <v>57</v>
      </c>
      <c r="B62" s="55">
        <v>41102002001</v>
      </c>
      <c r="C62" s="19"/>
      <c r="D62" s="19" t="s">
        <v>481</v>
      </c>
      <c r="E62" s="18" t="s">
        <v>90</v>
      </c>
      <c r="F62" s="52">
        <v>3.86</v>
      </c>
      <c r="G62" s="21">
        <f t="shared" si="3"/>
        <v>30.38</v>
      </c>
      <c r="H62" s="21">
        <v>117.26</v>
      </c>
    </row>
    <row r="63" ht="36" customHeight="1" spans="1:8">
      <c r="A63" s="54">
        <v>58</v>
      </c>
      <c r="B63" s="55">
        <v>41102034003</v>
      </c>
      <c r="C63" s="19"/>
      <c r="D63" s="19" t="s">
        <v>445</v>
      </c>
      <c r="E63" s="18" t="s">
        <v>90</v>
      </c>
      <c r="F63" s="52">
        <v>130.58</v>
      </c>
      <c r="G63" s="21">
        <f t="shared" si="3"/>
        <v>33.58</v>
      </c>
      <c r="H63" s="21">
        <v>4385.38</v>
      </c>
    </row>
    <row r="64" ht="36" customHeight="1" spans="1:8">
      <c r="A64" s="54">
        <v>59</v>
      </c>
      <c r="B64" s="55">
        <v>41102035003</v>
      </c>
      <c r="C64" s="19"/>
      <c r="D64" s="19" t="s">
        <v>482</v>
      </c>
      <c r="E64" s="18" t="s">
        <v>90</v>
      </c>
      <c r="F64" s="52">
        <v>361.5</v>
      </c>
      <c r="G64" s="21">
        <f t="shared" si="3"/>
        <v>28</v>
      </c>
      <c r="H64" s="21">
        <v>10123.1</v>
      </c>
    </row>
    <row r="65" ht="36" customHeight="1" spans="1:8">
      <c r="A65" s="54">
        <v>60</v>
      </c>
      <c r="B65" s="55">
        <v>41102035004</v>
      </c>
      <c r="C65" s="19"/>
      <c r="D65" s="19" t="s">
        <v>446</v>
      </c>
      <c r="E65" s="18" t="s">
        <v>90</v>
      </c>
      <c r="F65" s="52">
        <v>3057.14</v>
      </c>
      <c r="G65" s="21">
        <f t="shared" si="3"/>
        <v>37.33</v>
      </c>
      <c r="H65" s="21">
        <v>114136.88</v>
      </c>
    </row>
    <row r="66" ht="36" customHeight="1" spans="1:8">
      <c r="A66" s="54">
        <v>61</v>
      </c>
      <c r="B66" s="55">
        <v>11702002002</v>
      </c>
      <c r="C66" s="19"/>
      <c r="D66" s="19" t="s">
        <v>364</v>
      </c>
      <c r="E66" s="18" t="s">
        <v>90</v>
      </c>
      <c r="F66" s="52">
        <v>7.93</v>
      </c>
      <c r="G66" s="21">
        <f t="shared" si="3"/>
        <v>46.44</v>
      </c>
      <c r="H66" s="21">
        <v>368.3</v>
      </c>
    </row>
    <row r="67" ht="36" customHeight="1" spans="1:8">
      <c r="A67" s="54">
        <v>62</v>
      </c>
      <c r="B67" s="55">
        <v>11702002003</v>
      </c>
      <c r="C67" s="19"/>
      <c r="D67" s="19" t="s">
        <v>364</v>
      </c>
      <c r="E67" s="18" t="s">
        <v>90</v>
      </c>
      <c r="F67" s="52">
        <v>67.39</v>
      </c>
      <c r="G67" s="21">
        <f t="shared" si="3"/>
        <v>36.87</v>
      </c>
      <c r="H67" s="21">
        <v>2484.93</v>
      </c>
    </row>
    <row r="68" ht="36" customHeight="1" spans="1:8">
      <c r="A68" s="54">
        <v>63</v>
      </c>
      <c r="B68" s="55">
        <v>11702002004</v>
      </c>
      <c r="C68" s="19"/>
      <c r="D68" s="19" t="s">
        <v>364</v>
      </c>
      <c r="E68" s="18" t="s">
        <v>90</v>
      </c>
      <c r="F68" s="52">
        <v>34.12</v>
      </c>
      <c r="G68" s="21">
        <f t="shared" si="3"/>
        <v>39.42</v>
      </c>
      <c r="H68" s="21">
        <v>1344.86</v>
      </c>
    </row>
    <row r="69" ht="36" customHeight="1" spans="1:8">
      <c r="A69" s="54">
        <v>64</v>
      </c>
      <c r="B69" s="55">
        <v>11702014004</v>
      </c>
      <c r="C69" s="19"/>
      <c r="D69" s="19" t="s">
        <v>366</v>
      </c>
      <c r="E69" s="18" t="s">
        <v>90</v>
      </c>
      <c r="F69" s="52">
        <v>458.83</v>
      </c>
      <c r="G69" s="21">
        <f t="shared" si="3"/>
        <v>47.12</v>
      </c>
      <c r="H69" s="21">
        <v>21622.01</v>
      </c>
    </row>
    <row r="70" ht="36" customHeight="1" spans="1:8">
      <c r="A70" s="54">
        <v>65</v>
      </c>
      <c r="B70" s="55">
        <v>11702006004</v>
      </c>
      <c r="C70" s="19"/>
      <c r="D70" s="19" t="s">
        <v>411</v>
      </c>
      <c r="E70" s="18" t="s">
        <v>90</v>
      </c>
      <c r="F70" s="52">
        <v>188.13</v>
      </c>
      <c r="G70" s="21">
        <f t="shared" si="3"/>
        <v>45.27</v>
      </c>
      <c r="H70" s="21">
        <v>8515.92</v>
      </c>
    </row>
    <row r="71" ht="36" customHeight="1" spans="1:8">
      <c r="A71" s="54">
        <v>66</v>
      </c>
      <c r="B71" s="55">
        <v>11702006005</v>
      </c>
      <c r="C71" s="19"/>
      <c r="D71" s="19" t="s">
        <v>411</v>
      </c>
      <c r="E71" s="18" t="s">
        <v>90</v>
      </c>
      <c r="F71" s="52">
        <v>682.13</v>
      </c>
      <c r="G71" s="21">
        <f t="shared" si="3"/>
        <v>53.54</v>
      </c>
      <c r="H71" s="21">
        <v>36524.39</v>
      </c>
    </row>
    <row r="72" ht="36" customHeight="1" spans="1:8">
      <c r="A72" s="56">
        <v>67</v>
      </c>
      <c r="B72" s="57">
        <v>11702007002</v>
      </c>
      <c r="C72" s="23"/>
      <c r="D72" s="23" t="s">
        <v>365</v>
      </c>
      <c r="E72" s="22" t="s">
        <v>90</v>
      </c>
      <c r="F72" s="58">
        <v>144</v>
      </c>
      <c r="G72" s="21">
        <f t="shared" si="3"/>
        <v>25.05</v>
      </c>
      <c r="H72" s="35">
        <v>3607.36</v>
      </c>
    </row>
    <row r="73" ht="36" customHeight="1" spans="1:8">
      <c r="A73" s="59">
        <v>68</v>
      </c>
      <c r="B73" s="60">
        <v>11702024002</v>
      </c>
      <c r="C73" s="26"/>
      <c r="D73" s="26" t="s">
        <v>483</v>
      </c>
      <c r="E73" s="30" t="s">
        <v>90</v>
      </c>
      <c r="F73" s="61">
        <v>11.05</v>
      </c>
      <c r="G73" s="21">
        <f t="shared" si="3"/>
        <v>89.1</v>
      </c>
      <c r="H73" s="36">
        <v>984.57</v>
      </c>
    </row>
    <row r="74" ht="28" customHeight="1" spans="1:8">
      <c r="A74" s="33" t="s">
        <v>414</v>
      </c>
      <c r="B74" s="33"/>
      <c r="C74" s="33"/>
      <c r="D74" s="33"/>
      <c r="E74" s="33"/>
      <c r="F74" s="33"/>
      <c r="G74" s="53"/>
      <c r="H74" s="21">
        <f>SUM(H6:H73)</f>
        <v>748922.02</v>
      </c>
    </row>
  </sheetData>
  <sheetProtection formatCells="0" formatColumns="0" formatRows="0" insertRows="0" insertColumns="0" insertHyperlinks="0" deleteColumns="0" deleteRows="0" sort="0" autoFilter="0" pivotTables="0"/>
  <mergeCells count="79">
    <mergeCell ref="A1:H1"/>
    <mergeCell ref="A2:B2"/>
    <mergeCell ref="C2:H2"/>
    <mergeCell ref="G3:H3"/>
    <mergeCell ref="B5:C5"/>
    <mergeCell ref="B6:C6"/>
    <mergeCell ref="B7:C7"/>
    <mergeCell ref="B8:C8"/>
    <mergeCell ref="B9:C9"/>
    <mergeCell ref="B10:C10"/>
    <mergeCell ref="B11:C11"/>
    <mergeCell ref="B12:C12"/>
    <mergeCell ref="B13:C13"/>
    <mergeCell ref="B14:C14"/>
    <mergeCell ref="B15:C15"/>
    <mergeCell ref="B16:C16"/>
    <mergeCell ref="B17:C17"/>
    <mergeCell ref="B18:C18"/>
    <mergeCell ref="B19:C19"/>
    <mergeCell ref="B20:C20"/>
    <mergeCell ref="B21:C21"/>
    <mergeCell ref="B22:C22"/>
    <mergeCell ref="B23:C23"/>
    <mergeCell ref="B24:C24"/>
    <mergeCell ref="B25:C25"/>
    <mergeCell ref="B26:C26"/>
    <mergeCell ref="B27:C27"/>
    <mergeCell ref="B28:C28"/>
    <mergeCell ref="B29:C29"/>
    <mergeCell ref="B30:C30"/>
    <mergeCell ref="B31:C31"/>
    <mergeCell ref="B32:C32"/>
    <mergeCell ref="B33:C33"/>
    <mergeCell ref="B34:C34"/>
    <mergeCell ref="B35:C35"/>
    <mergeCell ref="B36:C36"/>
    <mergeCell ref="B37:C37"/>
    <mergeCell ref="B38:C38"/>
    <mergeCell ref="B39:C39"/>
    <mergeCell ref="B40:C40"/>
    <mergeCell ref="B41:C41"/>
    <mergeCell ref="B42:C42"/>
    <mergeCell ref="B43:C43"/>
    <mergeCell ref="B44:C44"/>
    <mergeCell ref="B45:C45"/>
    <mergeCell ref="B46:C46"/>
    <mergeCell ref="B47:C47"/>
    <mergeCell ref="B48:C48"/>
    <mergeCell ref="B49:C49"/>
    <mergeCell ref="B50:C50"/>
    <mergeCell ref="B51:C51"/>
    <mergeCell ref="B52:C52"/>
    <mergeCell ref="B53:C53"/>
    <mergeCell ref="B54:C54"/>
    <mergeCell ref="B55:C55"/>
    <mergeCell ref="B56:C56"/>
    <mergeCell ref="B57:C57"/>
    <mergeCell ref="B58:C58"/>
    <mergeCell ref="B59:C59"/>
    <mergeCell ref="B60:C60"/>
    <mergeCell ref="B61:C61"/>
    <mergeCell ref="B62:C62"/>
    <mergeCell ref="B63:C63"/>
    <mergeCell ref="B64:C64"/>
    <mergeCell ref="B65:C65"/>
    <mergeCell ref="B66:C66"/>
    <mergeCell ref="B67:C67"/>
    <mergeCell ref="B68:C68"/>
    <mergeCell ref="B69:C69"/>
    <mergeCell ref="B70:C70"/>
    <mergeCell ref="B71:C71"/>
    <mergeCell ref="B72:C72"/>
    <mergeCell ref="B73:C73"/>
    <mergeCell ref="A74:F74"/>
    <mergeCell ref="A3:A4"/>
    <mergeCell ref="D3:D4"/>
    <mergeCell ref="E3:E4"/>
    <mergeCell ref="F3:F4"/>
    <mergeCell ref="B3:C4"/>
  </mergeCells>
  <printOptions horizontalCentered="1"/>
  <pageMargins left="0.51968541666667" right="0.51968541666667" top="0.74803125" bottom="0" header="0" footer="0"/>
  <pageSetup paperSize="9" orientation="landscape"/>
  <headerFooter/>
  <rowBreaks count="7" manualBreakCount="7">
    <brk id="14" max="16383" man="1"/>
    <brk id="24" max="16383" man="1"/>
    <brk id="33" max="16383" man="1"/>
    <brk id="43" max="16383" man="1"/>
    <brk id="52" max="16383" man="1"/>
    <brk id="59" max="16383" man="1"/>
    <brk id="64" max="16383" man="1"/>
  </rowBreaks>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1"/>
  <sheetViews>
    <sheetView workbookViewId="0">
      <selection activeCell="Q7" sqref="Q7"/>
    </sheetView>
  </sheetViews>
  <sheetFormatPr defaultColWidth="9" defaultRowHeight="11.25" outlineLevelCol="7"/>
  <cols>
    <col min="1" max="1" width="6.41111111111111" customWidth="1"/>
    <col min="2" max="2" width="6.25555555555556" customWidth="1"/>
    <col min="3" max="3" width="9.68888888888889" customWidth="1"/>
    <col min="4" max="4" width="26.4" customWidth="1"/>
    <col min="5" max="5" width="7.11111111111111" customWidth="1"/>
    <col min="6" max="6" width="10.9555555555556" customWidth="1"/>
    <col min="7" max="8" width="14.3333333333333" customWidth="1"/>
  </cols>
  <sheetData>
    <row r="1" ht="24" customHeight="1" spans="1:8">
      <c r="A1" s="2" t="s">
        <v>50</v>
      </c>
      <c r="B1" s="2"/>
      <c r="C1" s="2"/>
      <c r="D1" s="2"/>
      <c r="E1" s="2"/>
      <c r="F1" s="2"/>
      <c r="G1" s="2"/>
      <c r="H1" s="2"/>
    </row>
    <row r="2" ht="24" customHeight="1" spans="1:8">
      <c r="A2" s="62" t="s">
        <v>51</v>
      </c>
      <c r="B2" s="62"/>
      <c r="C2" s="62" t="s">
        <v>484</v>
      </c>
      <c r="D2" s="62"/>
      <c r="E2" s="62"/>
      <c r="F2" s="62"/>
      <c r="G2" s="62"/>
      <c r="H2" s="62"/>
    </row>
    <row r="3" ht="23" customHeight="1" spans="1:8">
      <c r="A3" s="15" t="s">
        <v>93</v>
      </c>
      <c r="B3" s="15" t="s">
        <v>94</v>
      </c>
      <c r="C3" s="15"/>
      <c r="D3" s="15" t="s">
        <v>95</v>
      </c>
      <c r="E3" s="15" t="s">
        <v>96</v>
      </c>
      <c r="F3" s="15" t="s">
        <v>97</v>
      </c>
      <c r="G3" s="39" t="s">
        <v>98</v>
      </c>
      <c r="H3" s="39"/>
    </row>
    <row r="4" ht="23" customHeight="1" spans="1:8">
      <c r="A4" s="15"/>
      <c r="B4" s="15"/>
      <c r="C4" s="15"/>
      <c r="D4" s="15"/>
      <c r="E4" s="15"/>
      <c r="F4" s="15"/>
      <c r="G4" s="39" t="s">
        <v>99</v>
      </c>
      <c r="H4" s="39" t="s">
        <v>100</v>
      </c>
    </row>
    <row r="5" ht="23" customHeight="1" spans="1:8">
      <c r="A5" s="18" t="s">
        <v>61</v>
      </c>
      <c r="B5" s="19" t="s">
        <v>61</v>
      </c>
      <c r="C5" s="19"/>
      <c r="D5" s="19" t="s">
        <v>349</v>
      </c>
      <c r="E5" s="18" t="s">
        <v>61</v>
      </c>
      <c r="F5" s="20" t="s">
        <v>61</v>
      </c>
      <c r="G5" s="20"/>
      <c r="H5" s="20"/>
    </row>
    <row r="6" ht="23" customHeight="1" spans="1:8">
      <c r="A6" s="54">
        <v>1</v>
      </c>
      <c r="B6" s="55">
        <v>40101001002</v>
      </c>
      <c r="C6" s="19"/>
      <c r="D6" s="19" t="s">
        <v>417</v>
      </c>
      <c r="E6" s="18" t="s">
        <v>66</v>
      </c>
      <c r="F6" s="52">
        <v>266.74</v>
      </c>
      <c r="G6" s="21">
        <f t="shared" ref="G6:G8" si="0">ROUND(H6/F6,2)</f>
        <v>3.05</v>
      </c>
      <c r="H6" s="21">
        <v>812.93</v>
      </c>
    </row>
    <row r="7" ht="36" customHeight="1" spans="1:8">
      <c r="A7" s="54">
        <v>2</v>
      </c>
      <c r="B7" s="55">
        <v>40103001002</v>
      </c>
      <c r="C7" s="19"/>
      <c r="D7" s="19" t="s">
        <v>466</v>
      </c>
      <c r="E7" s="18" t="s">
        <v>66</v>
      </c>
      <c r="F7" s="52">
        <v>13.27</v>
      </c>
      <c r="G7" s="21">
        <f t="shared" si="0"/>
        <v>12.32</v>
      </c>
      <c r="H7" s="21">
        <v>163.53</v>
      </c>
    </row>
    <row r="8" ht="36" customHeight="1" spans="1:8">
      <c r="A8" s="54">
        <v>3</v>
      </c>
      <c r="B8" s="55">
        <v>40103002001</v>
      </c>
      <c r="C8" s="19"/>
      <c r="D8" s="19" t="s">
        <v>421</v>
      </c>
      <c r="E8" s="18" t="s">
        <v>66</v>
      </c>
      <c r="F8" s="52">
        <v>251.48</v>
      </c>
      <c r="G8" s="21">
        <f t="shared" si="0"/>
        <v>3.49</v>
      </c>
      <c r="H8" s="21">
        <v>877.12</v>
      </c>
    </row>
    <row r="9" ht="23" customHeight="1" spans="1:8">
      <c r="A9" s="18" t="s">
        <v>61</v>
      </c>
      <c r="B9" s="19" t="s">
        <v>61</v>
      </c>
      <c r="C9" s="19"/>
      <c r="D9" s="19" t="s">
        <v>422</v>
      </c>
      <c r="E9" s="18" t="s">
        <v>61</v>
      </c>
      <c r="F9" s="20" t="s">
        <v>61</v>
      </c>
      <c r="G9" s="21"/>
      <c r="H9" s="21"/>
    </row>
    <row r="10" ht="36" customHeight="1" spans="1:8">
      <c r="A10" s="54">
        <v>4</v>
      </c>
      <c r="B10" s="55">
        <v>40301002006</v>
      </c>
      <c r="C10" s="19"/>
      <c r="D10" s="19" t="s">
        <v>485</v>
      </c>
      <c r="E10" s="18" t="s">
        <v>113</v>
      </c>
      <c r="F10" s="52">
        <v>603.2</v>
      </c>
      <c r="G10" s="21">
        <f t="shared" ref="G10:G13" si="1">ROUND(H10/F10,2)</f>
        <v>15.94</v>
      </c>
      <c r="H10" s="21">
        <v>9615.25</v>
      </c>
    </row>
    <row r="11" ht="36" customHeight="1" spans="1:8">
      <c r="A11" s="54">
        <v>5</v>
      </c>
      <c r="B11" s="55">
        <v>40901001009</v>
      </c>
      <c r="C11" s="19"/>
      <c r="D11" s="19" t="s">
        <v>424</v>
      </c>
      <c r="E11" s="18" t="s">
        <v>116</v>
      </c>
      <c r="F11" s="52">
        <v>1.753</v>
      </c>
      <c r="G11" s="21">
        <f t="shared" si="1"/>
        <v>416.79</v>
      </c>
      <c r="H11" s="21">
        <v>730.63</v>
      </c>
    </row>
    <row r="12" ht="36" customHeight="1" spans="1:8">
      <c r="A12" s="54">
        <v>6</v>
      </c>
      <c r="B12" s="55">
        <v>40901009009</v>
      </c>
      <c r="C12" s="19"/>
      <c r="D12" s="19" t="s">
        <v>486</v>
      </c>
      <c r="E12" s="18" t="s">
        <v>116</v>
      </c>
      <c r="F12" s="52">
        <v>0.071</v>
      </c>
      <c r="G12" s="21">
        <f t="shared" si="1"/>
        <v>1938.31</v>
      </c>
      <c r="H12" s="21">
        <v>137.62</v>
      </c>
    </row>
    <row r="13" ht="36" customHeight="1" spans="1:8">
      <c r="A13" s="54">
        <v>7</v>
      </c>
      <c r="B13" s="55">
        <v>40301011005</v>
      </c>
      <c r="C13" s="19"/>
      <c r="D13" s="19" t="s">
        <v>426</v>
      </c>
      <c r="E13" s="18" t="s">
        <v>427</v>
      </c>
      <c r="F13" s="52">
        <v>32</v>
      </c>
      <c r="G13" s="21">
        <f t="shared" si="1"/>
        <v>33.65</v>
      </c>
      <c r="H13" s="21">
        <v>1076.87</v>
      </c>
    </row>
    <row r="14" ht="36" customHeight="1" spans="1:8">
      <c r="A14" s="18" t="s">
        <v>61</v>
      </c>
      <c r="B14" s="19" t="s">
        <v>61</v>
      </c>
      <c r="C14" s="19"/>
      <c r="D14" s="19" t="s">
        <v>353</v>
      </c>
      <c r="E14" s="18" t="s">
        <v>61</v>
      </c>
      <c r="F14" s="20" t="s">
        <v>61</v>
      </c>
      <c r="G14" s="21"/>
      <c r="H14" s="21"/>
    </row>
    <row r="15" ht="36" customHeight="1" spans="1:8">
      <c r="A15" s="54">
        <v>8</v>
      </c>
      <c r="B15" s="55">
        <v>40303001005</v>
      </c>
      <c r="C15" s="19"/>
      <c r="D15" s="19" t="s">
        <v>428</v>
      </c>
      <c r="E15" s="18" t="s">
        <v>66</v>
      </c>
      <c r="F15" s="52">
        <v>56.355</v>
      </c>
      <c r="G15" s="21">
        <f t="shared" ref="G15:G17" si="2">ROUND(H15/F15,2)</f>
        <v>137.11</v>
      </c>
      <c r="H15" s="21">
        <v>7726.69</v>
      </c>
    </row>
    <row r="16" ht="36" customHeight="1" spans="1:8">
      <c r="A16" s="54">
        <v>9</v>
      </c>
      <c r="B16" s="55">
        <v>10501004003</v>
      </c>
      <c r="C16" s="19"/>
      <c r="D16" s="19" t="s">
        <v>487</v>
      </c>
      <c r="E16" s="18" t="s">
        <v>66</v>
      </c>
      <c r="F16" s="52">
        <v>112</v>
      </c>
      <c r="G16" s="21">
        <f t="shared" si="2"/>
        <v>106.81</v>
      </c>
      <c r="H16" s="21">
        <v>11962.83</v>
      </c>
    </row>
    <row r="17" ht="36" customHeight="1" spans="1:8">
      <c r="A17" s="54">
        <v>10</v>
      </c>
      <c r="B17" s="55">
        <v>40901001007</v>
      </c>
      <c r="C17" s="19"/>
      <c r="D17" s="19" t="s">
        <v>371</v>
      </c>
      <c r="E17" s="18" t="s">
        <v>116</v>
      </c>
      <c r="F17" s="52">
        <v>37.754</v>
      </c>
      <c r="G17" s="21">
        <f t="shared" si="2"/>
        <v>687.68</v>
      </c>
      <c r="H17" s="21">
        <v>25962.67</v>
      </c>
    </row>
    <row r="18" ht="23" customHeight="1" spans="1:8">
      <c r="A18" s="18" t="s">
        <v>61</v>
      </c>
      <c r="B18" s="19" t="s">
        <v>61</v>
      </c>
      <c r="C18" s="19"/>
      <c r="D18" s="19" t="s">
        <v>394</v>
      </c>
      <c r="E18" s="18" t="s">
        <v>61</v>
      </c>
      <c r="F18" s="20" t="s">
        <v>61</v>
      </c>
      <c r="G18" s="21"/>
      <c r="H18" s="21"/>
    </row>
    <row r="19" ht="36" customHeight="1" spans="1:8">
      <c r="A19" s="56">
        <v>16</v>
      </c>
      <c r="B19" s="57">
        <v>41102001002</v>
      </c>
      <c r="C19" s="23"/>
      <c r="D19" s="23" t="s">
        <v>442</v>
      </c>
      <c r="E19" s="22" t="s">
        <v>90</v>
      </c>
      <c r="F19" s="58">
        <v>10.875</v>
      </c>
      <c r="G19" s="21">
        <f>ROUND(H19/F19,2)</f>
        <v>12.68</v>
      </c>
      <c r="H19" s="35">
        <v>137.88</v>
      </c>
    </row>
    <row r="20" ht="36" customHeight="1" spans="1:8">
      <c r="A20" s="59">
        <v>17</v>
      </c>
      <c r="B20" s="60">
        <v>11702001001</v>
      </c>
      <c r="C20" s="26"/>
      <c r="D20" s="26" t="s">
        <v>488</v>
      </c>
      <c r="E20" s="30" t="s">
        <v>90</v>
      </c>
      <c r="F20" s="61">
        <v>21.6</v>
      </c>
      <c r="G20" s="21">
        <f>ROUND(H20/F20,2)</f>
        <v>23.27</v>
      </c>
      <c r="H20" s="36">
        <v>502.59</v>
      </c>
    </row>
    <row r="21" ht="27" customHeight="1" spans="1:8">
      <c r="A21" s="33" t="s">
        <v>414</v>
      </c>
      <c r="B21" s="33"/>
      <c r="C21" s="33"/>
      <c r="D21" s="33"/>
      <c r="E21" s="33"/>
      <c r="F21" s="33"/>
      <c r="G21" s="53"/>
      <c r="H21" s="21">
        <f>SUM(H6:H20)</f>
        <v>59706.61</v>
      </c>
    </row>
  </sheetData>
  <sheetProtection formatCells="0" formatColumns="0" formatRows="0" insertRows="0" insertColumns="0" insertHyperlinks="0" deleteColumns="0" deleteRows="0" sort="0" autoFilter="0" pivotTables="0"/>
  <mergeCells count="26">
    <mergeCell ref="A1:H1"/>
    <mergeCell ref="A2:B2"/>
    <mergeCell ref="C2:H2"/>
    <mergeCell ref="G3:H3"/>
    <mergeCell ref="B5:C5"/>
    <mergeCell ref="B6:C6"/>
    <mergeCell ref="B7:C7"/>
    <mergeCell ref="B8:C8"/>
    <mergeCell ref="B9:C9"/>
    <mergeCell ref="B10:C10"/>
    <mergeCell ref="B11:C11"/>
    <mergeCell ref="B12:C12"/>
    <mergeCell ref="B13:C13"/>
    <mergeCell ref="B14:C14"/>
    <mergeCell ref="B15:C15"/>
    <mergeCell ref="B16:C16"/>
    <mergeCell ref="B17:C17"/>
    <mergeCell ref="B18:C18"/>
    <mergeCell ref="B19:C19"/>
    <mergeCell ref="B20:C20"/>
    <mergeCell ref="A21:F21"/>
    <mergeCell ref="A3:A4"/>
    <mergeCell ref="D3:D4"/>
    <mergeCell ref="E3:E4"/>
    <mergeCell ref="F3:F4"/>
    <mergeCell ref="B3:C4"/>
  </mergeCells>
  <printOptions horizontalCentered="1"/>
  <pageMargins left="0.51968541666667" right="0.51968541666667" top="0.74803125" bottom="0" header="0" footer="0"/>
  <pageSetup paperSize="9" orientation="landscape"/>
  <headerFooter/>
  <rowBreaks count="1" manualBreakCount="1">
    <brk id="14" max="16383" man="1"/>
  </rowBreaks>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7"/>
  <sheetViews>
    <sheetView workbookViewId="0">
      <selection activeCell="P10" sqref="P10"/>
    </sheetView>
  </sheetViews>
  <sheetFormatPr defaultColWidth="9" defaultRowHeight="11.25" outlineLevelCol="7"/>
  <cols>
    <col min="1" max="1" width="6.41111111111111" customWidth="1"/>
    <col min="2" max="2" width="6.25555555555556" customWidth="1"/>
    <col min="3" max="3" width="9.68888888888889" customWidth="1"/>
    <col min="4" max="4" width="26.4" customWidth="1"/>
    <col min="5" max="5" width="7.11111111111111" customWidth="1"/>
    <col min="6" max="6" width="10.9555555555556" customWidth="1"/>
    <col min="7" max="8" width="15.3333333333333" customWidth="1"/>
  </cols>
  <sheetData>
    <row r="1" ht="22" customHeight="1" spans="1:8">
      <c r="A1" s="2" t="s">
        <v>50</v>
      </c>
      <c r="B1" s="2"/>
      <c r="C1" s="2"/>
      <c r="D1" s="2"/>
      <c r="E1" s="2"/>
      <c r="F1" s="2"/>
      <c r="G1" s="2"/>
      <c r="H1" s="2"/>
    </row>
    <row r="2" ht="16" customHeight="1" spans="1:8">
      <c r="A2" s="4" t="s">
        <v>51</v>
      </c>
      <c r="B2" s="4"/>
      <c r="C2" s="4" t="s">
        <v>489</v>
      </c>
      <c r="D2" s="4"/>
      <c r="E2" s="4"/>
      <c r="F2" s="4"/>
      <c r="G2" s="4"/>
      <c r="H2" s="4"/>
    </row>
    <row r="3" ht="23" customHeight="1" spans="1:8">
      <c r="A3" s="15" t="s">
        <v>93</v>
      </c>
      <c r="B3" s="15" t="s">
        <v>94</v>
      </c>
      <c r="C3" s="15"/>
      <c r="D3" s="15" t="s">
        <v>95</v>
      </c>
      <c r="E3" s="15" t="s">
        <v>96</v>
      </c>
      <c r="F3" s="15" t="s">
        <v>97</v>
      </c>
      <c r="G3" s="39" t="s">
        <v>98</v>
      </c>
      <c r="H3" s="39"/>
    </row>
    <row r="4" ht="23" customHeight="1" spans="1:8">
      <c r="A4" s="15"/>
      <c r="B4" s="15"/>
      <c r="C4" s="15"/>
      <c r="D4" s="15"/>
      <c r="E4" s="15"/>
      <c r="F4" s="15"/>
      <c r="G4" s="39" t="s">
        <v>99</v>
      </c>
      <c r="H4" s="39" t="s">
        <v>100</v>
      </c>
    </row>
    <row r="5" ht="23" customHeight="1" spans="1:8">
      <c r="A5" s="18" t="s">
        <v>61</v>
      </c>
      <c r="B5" s="19" t="s">
        <v>61</v>
      </c>
      <c r="C5" s="19"/>
      <c r="D5" s="19" t="s">
        <v>349</v>
      </c>
      <c r="E5" s="18" t="s">
        <v>61</v>
      </c>
      <c r="F5" s="20" t="s">
        <v>61</v>
      </c>
      <c r="G5" s="20"/>
      <c r="H5" s="20"/>
    </row>
    <row r="6" ht="23" customHeight="1" spans="1:8">
      <c r="A6" s="54">
        <v>1</v>
      </c>
      <c r="B6" s="55">
        <v>40101001001</v>
      </c>
      <c r="C6" s="19"/>
      <c r="D6" s="19" t="s">
        <v>417</v>
      </c>
      <c r="E6" s="18" t="s">
        <v>66</v>
      </c>
      <c r="F6" s="52">
        <v>14.27</v>
      </c>
      <c r="G6" s="21">
        <f t="shared" ref="G6:G13" si="0">ROUND(H6/F6,2)</f>
        <v>3.04</v>
      </c>
      <c r="H6" s="21">
        <v>43.41</v>
      </c>
    </row>
    <row r="7" ht="36" customHeight="1" spans="1:8">
      <c r="A7" s="54">
        <v>2</v>
      </c>
      <c r="B7" s="55">
        <v>40103001002</v>
      </c>
      <c r="C7" s="19"/>
      <c r="D7" s="19" t="s">
        <v>466</v>
      </c>
      <c r="E7" s="18" t="s">
        <v>66</v>
      </c>
      <c r="F7" s="52">
        <v>2.37</v>
      </c>
      <c r="G7" s="21">
        <f t="shared" si="0"/>
        <v>12.45</v>
      </c>
      <c r="H7" s="21">
        <v>29.51</v>
      </c>
    </row>
    <row r="8" ht="36" customHeight="1" spans="1:8">
      <c r="A8" s="54">
        <v>3</v>
      </c>
      <c r="B8" s="55">
        <v>40103002002</v>
      </c>
      <c r="C8" s="19"/>
      <c r="D8" s="19" t="s">
        <v>467</v>
      </c>
      <c r="E8" s="18" t="s">
        <v>66</v>
      </c>
      <c r="F8" s="52">
        <v>11.545</v>
      </c>
      <c r="G8" s="21">
        <f t="shared" si="0"/>
        <v>3.51</v>
      </c>
      <c r="H8" s="21">
        <v>40.47</v>
      </c>
    </row>
    <row r="9" ht="23" customHeight="1" spans="1:8">
      <c r="A9" s="18" t="s">
        <v>61</v>
      </c>
      <c r="B9" s="19" t="s">
        <v>61</v>
      </c>
      <c r="C9" s="19"/>
      <c r="D9" s="19" t="s">
        <v>422</v>
      </c>
      <c r="E9" s="18" t="s">
        <v>61</v>
      </c>
      <c r="F9" s="20" t="s">
        <v>61</v>
      </c>
      <c r="G9" s="21"/>
      <c r="H9" s="21"/>
    </row>
    <row r="10" ht="36" customHeight="1" spans="1:8">
      <c r="A10" s="54">
        <v>4</v>
      </c>
      <c r="B10" s="55">
        <v>40301002003</v>
      </c>
      <c r="C10" s="19"/>
      <c r="D10" s="19" t="s">
        <v>485</v>
      </c>
      <c r="E10" s="18" t="s">
        <v>113</v>
      </c>
      <c r="F10" s="52">
        <v>204.6</v>
      </c>
      <c r="G10" s="21">
        <f t="shared" si="0"/>
        <v>16.02</v>
      </c>
      <c r="H10" s="21">
        <v>3278.47</v>
      </c>
    </row>
    <row r="11" ht="36" customHeight="1" spans="1:8">
      <c r="A11" s="54">
        <v>5</v>
      </c>
      <c r="B11" s="55">
        <v>40901001012</v>
      </c>
      <c r="C11" s="19"/>
      <c r="D11" s="19" t="s">
        <v>424</v>
      </c>
      <c r="E11" s="18" t="s">
        <v>116</v>
      </c>
      <c r="F11" s="52">
        <v>0.48</v>
      </c>
      <c r="G11" s="21">
        <f t="shared" si="0"/>
        <v>416.79</v>
      </c>
      <c r="H11" s="21">
        <v>200.06</v>
      </c>
    </row>
    <row r="12" ht="36" customHeight="1" spans="1:8">
      <c r="A12" s="54">
        <v>6</v>
      </c>
      <c r="B12" s="55">
        <v>40901009001</v>
      </c>
      <c r="C12" s="19"/>
      <c r="D12" s="19" t="s">
        <v>486</v>
      </c>
      <c r="E12" s="18" t="s">
        <v>116</v>
      </c>
      <c r="F12" s="52">
        <v>0.029</v>
      </c>
      <c r="G12" s="21">
        <f t="shared" si="0"/>
        <v>1938.28</v>
      </c>
      <c r="H12" s="21">
        <v>56.21</v>
      </c>
    </row>
    <row r="13" ht="36" customHeight="1" spans="1:8">
      <c r="A13" s="54">
        <v>7</v>
      </c>
      <c r="B13" s="55">
        <v>40301011003</v>
      </c>
      <c r="C13" s="19"/>
      <c r="D13" s="19" t="s">
        <v>426</v>
      </c>
      <c r="E13" s="18" t="s">
        <v>427</v>
      </c>
      <c r="F13" s="52">
        <v>12</v>
      </c>
      <c r="G13" s="21">
        <f t="shared" si="0"/>
        <v>33.66</v>
      </c>
      <c r="H13" s="21">
        <v>403.86</v>
      </c>
    </row>
    <row r="14" ht="36" customHeight="1" spans="1:8">
      <c r="A14" s="18" t="s">
        <v>61</v>
      </c>
      <c r="B14" s="19" t="s">
        <v>61</v>
      </c>
      <c r="C14" s="19"/>
      <c r="D14" s="19" t="s">
        <v>353</v>
      </c>
      <c r="E14" s="18" t="s">
        <v>61</v>
      </c>
      <c r="F14" s="20" t="s">
        <v>61</v>
      </c>
      <c r="G14" s="21"/>
      <c r="H14" s="21"/>
    </row>
    <row r="15" ht="36" customHeight="1" spans="1:8">
      <c r="A15" s="54">
        <v>8</v>
      </c>
      <c r="B15" s="55">
        <v>40303001005</v>
      </c>
      <c r="C15" s="19"/>
      <c r="D15" s="19" t="s">
        <v>428</v>
      </c>
      <c r="E15" s="18" t="s">
        <v>66</v>
      </c>
      <c r="F15" s="52">
        <v>6.05</v>
      </c>
      <c r="G15" s="21">
        <f t="shared" ref="G15:G28" si="1">ROUND(H15/F15,2)</f>
        <v>137.1</v>
      </c>
      <c r="H15" s="21">
        <v>829.44</v>
      </c>
    </row>
    <row r="16" ht="36" customHeight="1" spans="1:8">
      <c r="A16" s="54">
        <v>9</v>
      </c>
      <c r="B16" s="55">
        <v>40303002002</v>
      </c>
      <c r="C16" s="19"/>
      <c r="D16" s="19" t="s">
        <v>429</v>
      </c>
      <c r="E16" s="18" t="s">
        <v>66</v>
      </c>
      <c r="F16" s="52">
        <v>6.475</v>
      </c>
      <c r="G16" s="21">
        <f t="shared" si="1"/>
        <v>106.87</v>
      </c>
      <c r="H16" s="21">
        <v>691.98</v>
      </c>
    </row>
    <row r="17" ht="36" customHeight="1" spans="1:8">
      <c r="A17" s="54">
        <v>10</v>
      </c>
      <c r="B17" s="55">
        <v>40601006005</v>
      </c>
      <c r="C17" s="19"/>
      <c r="D17" s="19" t="s">
        <v>433</v>
      </c>
      <c r="E17" s="18" t="s">
        <v>66</v>
      </c>
      <c r="F17" s="52">
        <v>23.826</v>
      </c>
      <c r="G17" s="21">
        <f t="shared" si="1"/>
        <v>90.06</v>
      </c>
      <c r="H17" s="21">
        <v>2145.87</v>
      </c>
    </row>
    <row r="18" ht="36" customHeight="1" spans="1:8">
      <c r="A18" s="54">
        <v>11</v>
      </c>
      <c r="B18" s="55">
        <v>40601007006</v>
      </c>
      <c r="C18" s="19"/>
      <c r="D18" s="19" t="s">
        <v>490</v>
      </c>
      <c r="E18" s="18" t="s">
        <v>66</v>
      </c>
      <c r="F18" s="52">
        <v>40.71</v>
      </c>
      <c r="G18" s="21">
        <f t="shared" si="1"/>
        <v>105.12</v>
      </c>
      <c r="H18" s="21">
        <v>4279.31</v>
      </c>
    </row>
    <row r="19" ht="36" customHeight="1" spans="1:8">
      <c r="A19" s="54">
        <v>12</v>
      </c>
      <c r="B19" s="55">
        <v>40601010003</v>
      </c>
      <c r="C19" s="19"/>
      <c r="D19" s="19" t="s">
        <v>358</v>
      </c>
      <c r="E19" s="18" t="s">
        <v>66</v>
      </c>
      <c r="F19" s="52">
        <v>3.75</v>
      </c>
      <c r="G19" s="21">
        <f t="shared" si="1"/>
        <v>109.19</v>
      </c>
      <c r="H19" s="21">
        <v>409.47</v>
      </c>
    </row>
    <row r="20" ht="36" customHeight="1" spans="1:8">
      <c r="A20" s="54">
        <v>13</v>
      </c>
      <c r="B20" s="55">
        <v>40601021001</v>
      </c>
      <c r="C20" s="19"/>
      <c r="D20" s="19" t="s">
        <v>491</v>
      </c>
      <c r="E20" s="18" t="s">
        <v>66</v>
      </c>
      <c r="F20" s="52">
        <v>0.09</v>
      </c>
      <c r="G20" s="21">
        <f t="shared" si="1"/>
        <v>151.56</v>
      </c>
      <c r="H20" s="21">
        <v>13.64</v>
      </c>
    </row>
    <row r="21" ht="36" customHeight="1" spans="1:8">
      <c r="A21" s="54">
        <v>14</v>
      </c>
      <c r="B21" s="55">
        <v>40601015003</v>
      </c>
      <c r="C21" s="19"/>
      <c r="D21" s="19" t="s">
        <v>431</v>
      </c>
      <c r="E21" s="18" t="s">
        <v>66</v>
      </c>
      <c r="F21" s="52">
        <v>1.842</v>
      </c>
      <c r="G21" s="21">
        <f t="shared" si="1"/>
        <v>116.59</v>
      </c>
      <c r="H21" s="21">
        <v>214.75</v>
      </c>
    </row>
    <row r="22" ht="36" customHeight="1" spans="1:8">
      <c r="A22" s="54">
        <v>15</v>
      </c>
      <c r="B22" s="55">
        <v>11702029002</v>
      </c>
      <c r="C22" s="19"/>
      <c r="D22" s="19" t="s">
        <v>370</v>
      </c>
      <c r="E22" s="18" t="s">
        <v>90</v>
      </c>
      <c r="F22" s="52">
        <v>33.9</v>
      </c>
      <c r="G22" s="21">
        <f t="shared" si="1"/>
        <v>3.46</v>
      </c>
      <c r="H22" s="21">
        <v>117.41</v>
      </c>
    </row>
    <row r="23" ht="36" customHeight="1" spans="1:8">
      <c r="A23" s="54">
        <v>16</v>
      </c>
      <c r="B23" s="55">
        <v>40901001013</v>
      </c>
      <c r="C23" s="19"/>
      <c r="D23" s="19" t="s">
        <v>371</v>
      </c>
      <c r="E23" s="18" t="s">
        <v>116</v>
      </c>
      <c r="F23" s="52">
        <v>1.474</v>
      </c>
      <c r="G23" s="21">
        <f t="shared" si="1"/>
        <v>687.68</v>
      </c>
      <c r="H23" s="21">
        <v>1013.64</v>
      </c>
    </row>
    <row r="24" ht="36" customHeight="1" spans="1:8">
      <c r="A24" s="54">
        <v>17</v>
      </c>
      <c r="B24" s="55">
        <v>40901001014</v>
      </c>
      <c r="C24" s="19"/>
      <c r="D24" s="19" t="s">
        <v>371</v>
      </c>
      <c r="E24" s="18" t="s">
        <v>116</v>
      </c>
      <c r="F24" s="52">
        <v>2.788</v>
      </c>
      <c r="G24" s="21">
        <f t="shared" si="1"/>
        <v>687.68</v>
      </c>
      <c r="H24" s="21">
        <v>1917.25</v>
      </c>
    </row>
    <row r="25" ht="36" customHeight="1" spans="1:8">
      <c r="A25" s="54">
        <v>18</v>
      </c>
      <c r="B25" s="55">
        <v>40901001015</v>
      </c>
      <c r="C25" s="19"/>
      <c r="D25" s="19" t="s">
        <v>371</v>
      </c>
      <c r="E25" s="18" t="s">
        <v>116</v>
      </c>
      <c r="F25" s="52">
        <v>2.738</v>
      </c>
      <c r="G25" s="21">
        <f t="shared" si="1"/>
        <v>687.68</v>
      </c>
      <c r="H25" s="21">
        <v>1882.87</v>
      </c>
    </row>
    <row r="26" ht="36" customHeight="1" spans="1:8">
      <c r="A26" s="54">
        <v>19</v>
      </c>
      <c r="B26" s="55">
        <v>40901001016</v>
      </c>
      <c r="C26" s="19"/>
      <c r="D26" s="19" t="s">
        <v>371</v>
      </c>
      <c r="E26" s="18" t="s">
        <v>116</v>
      </c>
      <c r="F26" s="52">
        <v>0.034</v>
      </c>
      <c r="G26" s="21">
        <f t="shared" si="1"/>
        <v>1121.47</v>
      </c>
      <c r="H26" s="21">
        <v>38.13</v>
      </c>
    </row>
    <row r="27" ht="36" customHeight="1" spans="1:8">
      <c r="A27" s="54">
        <v>20</v>
      </c>
      <c r="B27" s="55">
        <v>40901001017</v>
      </c>
      <c r="C27" s="19"/>
      <c r="D27" s="19" t="s">
        <v>371</v>
      </c>
      <c r="E27" s="18" t="s">
        <v>116</v>
      </c>
      <c r="F27" s="52">
        <v>0.035</v>
      </c>
      <c r="G27" s="21">
        <f t="shared" si="1"/>
        <v>1121.43</v>
      </c>
      <c r="H27" s="21">
        <v>39.25</v>
      </c>
    </row>
    <row r="28" ht="36" customHeight="1" spans="1:8">
      <c r="A28" s="54">
        <v>21</v>
      </c>
      <c r="B28" s="55">
        <v>40601030001</v>
      </c>
      <c r="C28" s="19"/>
      <c r="D28" s="19" t="s">
        <v>363</v>
      </c>
      <c r="E28" s="18" t="s">
        <v>66</v>
      </c>
      <c r="F28" s="52">
        <v>153.9</v>
      </c>
      <c r="G28" s="21">
        <f t="shared" si="1"/>
        <v>5.89</v>
      </c>
      <c r="H28" s="21">
        <v>907.04</v>
      </c>
    </row>
    <row r="29" ht="23" customHeight="1" spans="1:8">
      <c r="A29" s="18" t="s">
        <v>61</v>
      </c>
      <c r="B29" s="19" t="s">
        <v>61</v>
      </c>
      <c r="C29" s="19"/>
      <c r="D29" s="19" t="s">
        <v>379</v>
      </c>
      <c r="E29" s="18" t="s">
        <v>61</v>
      </c>
      <c r="F29" s="20" t="s">
        <v>61</v>
      </c>
      <c r="G29" s="21"/>
      <c r="H29" s="21"/>
    </row>
    <row r="30" ht="23" customHeight="1" spans="1:8">
      <c r="A30" s="54">
        <v>22</v>
      </c>
      <c r="B30" s="55">
        <v>40404004002</v>
      </c>
      <c r="C30" s="19"/>
      <c r="D30" s="19" t="s">
        <v>435</v>
      </c>
      <c r="E30" s="18" t="s">
        <v>113</v>
      </c>
      <c r="F30" s="52">
        <v>57.4</v>
      </c>
      <c r="G30" s="21">
        <f t="shared" ref="G30:G33" si="2">ROUND(H30/F30,2)</f>
        <v>21.22</v>
      </c>
      <c r="H30" s="21">
        <v>1218.03</v>
      </c>
    </row>
    <row r="31" ht="23" customHeight="1" spans="1:8">
      <c r="A31" s="18" t="s">
        <v>61</v>
      </c>
      <c r="B31" s="19" t="s">
        <v>61</v>
      </c>
      <c r="C31" s="19"/>
      <c r="D31" s="19" t="s">
        <v>382</v>
      </c>
      <c r="E31" s="18" t="s">
        <v>61</v>
      </c>
      <c r="F31" s="20" t="s">
        <v>61</v>
      </c>
      <c r="G31" s="21"/>
      <c r="H31" s="21"/>
    </row>
    <row r="32" ht="36" customHeight="1" spans="1:8">
      <c r="A32" s="54">
        <v>23</v>
      </c>
      <c r="B32" s="55">
        <v>11102003003</v>
      </c>
      <c r="C32" s="19"/>
      <c r="D32" s="19" t="s">
        <v>383</v>
      </c>
      <c r="E32" s="18" t="s">
        <v>90</v>
      </c>
      <c r="F32" s="52">
        <v>31.54</v>
      </c>
      <c r="G32" s="21">
        <f t="shared" si="2"/>
        <v>35.81</v>
      </c>
      <c r="H32" s="21">
        <v>1129.36</v>
      </c>
    </row>
    <row r="33" ht="36" customHeight="1" spans="1:8">
      <c r="A33" s="54">
        <v>24</v>
      </c>
      <c r="B33" s="55">
        <v>40601028007</v>
      </c>
      <c r="C33" s="19"/>
      <c r="D33" s="19" t="s">
        <v>384</v>
      </c>
      <c r="E33" s="18" t="s">
        <v>90</v>
      </c>
      <c r="F33" s="52">
        <v>49.83</v>
      </c>
      <c r="G33" s="21">
        <f t="shared" si="2"/>
        <v>4.78</v>
      </c>
      <c r="H33" s="21">
        <v>238.3</v>
      </c>
    </row>
    <row r="34" ht="36" customHeight="1" spans="1:8">
      <c r="A34" s="18" t="s">
        <v>61</v>
      </c>
      <c r="B34" s="19" t="s">
        <v>61</v>
      </c>
      <c r="C34" s="19"/>
      <c r="D34" s="19" t="s">
        <v>385</v>
      </c>
      <c r="E34" s="18" t="s">
        <v>61</v>
      </c>
      <c r="F34" s="20" t="s">
        <v>61</v>
      </c>
      <c r="G34" s="21"/>
      <c r="H34" s="21"/>
    </row>
    <row r="35" ht="36" customHeight="1" spans="1:8">
      <c r="A35" s="54">
        <v>25</v>
      </c>
      <c r="B35" s="55">
        <v>11201001003</v>
      </c>
      <c r="C35" s="19"/>
      <c r="D35" s="19" t="s">
        <v>480</v>
      </c>
      <c r="E35" s="18" t="s">
        <v>90</v>
      </c>
      <c r="F35" s="52">
        <v>123.539</v>
      </c>
      <c r="G35" s="21">
        <f t="shared" ref="G35:G46" si="3">ROUND(H35/F35,2)</f>
        <v>43.61</v>
      </c>
      <c r="H35" s="21">
        <v>5388.05</v>
      </c>
    </row>
    <row r="36" ht="36" customHeight="1" spans="1:8">
      <c r="A36" s="54">
        <v>26</v>
      </c>
      <c r="B36" s="55">
        <v>40601028008</v>
      </c>
      <c r="C36" s="19"/>
      <c r="D36" s="19" t="s">
        <v>388</v>
      </c>
      <c r="E36" s="18" t="s">
        <v>90</v>
      </c>
      <c r="F36" s="52">
        <v>148.56</v>
      </c>
      <c r="G36" s="21">
        <f t="shared" si="3"/>
        <v>5.44</v>
      </c>
      <c r="H36" s="21">
        <v>808.5</v>
      </c>
    </row>
    <row r="37" ht="23" customHeight="1" spans="1:8">
      <c r="A37" s="18" t="s">
        <v>61</v>
      </c>
      <c r="B37" s="19" t="s">
        <v>61</v>
      </c>
      <c r="C37" s="19"/>
      <c r="D37" s="19" t="s">
        <v>394</v>
      </c>
      <c r="E37" s="18" t="s">
        <v>61</v>
      </c>
      <c r="F37" s="20" t="s">
        <v>61</v>
      </c>
      <c r="G37" s="21"/>
      <c r="H37" s="21"/>
    </row>
    <row r="38" ht="36" customHeight="1" spans="1:8">
      <c r="A38" s="54">
        <v>28</v>
      </c>
      <c r="B38" s="55">
        <v>41101001002</v>
      </c>
      <c r="C38" s="19"/>
      <c r="D38" s="19" t="s">
        <v>397</v>
      </c>
      <c r="E38" s="18" t="s">
        <v>90</v>
      </c>
      <c r="F38" s="52">
        <v>139.95</v>
      </c>
      <c r="G38" s="21">
        <f t="shared" si="3"/>
        <v>7.39</v>
      </c>
      <c r="H38" s="21">
        <v>1034.01</v>
      </c>
    </row>
    <row r="39" ht="36" customHeight="1" spans="1:8">
      <c r="A39" s="54">
        <v>29</v>
      </c>
      <c r="B39" s="19" t="s">
        <v>398</v>
      </c>
      <c r="C39" s="19"/>
      <c r="D39" s="19" t="s">
        <v>399</v>
      </c>
      <c r="E39" s="18" t="s">
        <v>90</v>
      </c>
      <c r="F39" s="52">
        <v>40.7</v>
      </c>
      <c r="G39" s="21">
        <f t="shared" si="3"/>
        <v>7.43</v>
      </c>
      <c r="H39" s="21">
        <v>302.46</v>
      </c>
    </row>
    <row r="40" ht="36" customHeight="1" spans="1:8">
      <c r="A40" s="54">
        <v>30</v>
      </c>
      <c r="B40" s="19" t="s">
        <v>441</v>
      </c>
      <c r="C40" s="19"/>
      <c r="D40" s="19" t="s">
        <v>401</v>
      </c>
      <c r="E40" s="18" t="s">
        <v>90</v>
      </c>
      <c r="F40" s="52">
        <v>20.35</v>
      </c>
      <c r="G40" s="21">
        <f t="shared" si="3"/>
        <v>7.34</v>
      </c>
      <c r="H40" s="21">
        <v>149.37</v>
      </c>
    </row>
    <row r="41" ht="36" customHeight="1" spans="1:8">
      <c r="A41" s="54">
        <v>36</v>
      </c>
      <c r="B41" s="55">
        <v>41102001002</v>
      </c>
      <c r="C41" s="19"/>
      <c r="D41" s="19" t="s">
        <v>442</v>
      </c>
      <c r="E41" s="18" t="s">
        <v>90</v>
      </c>
      <c r="F41" s="52">
        <v>3.31</v>
      </c>
      <c r="G41" s="21">
        <f t="shared" si="3"/>
        <v>12.62</v>
      </c>
      <c r="H41" s="21">
        <v>41.77</v>
      </c>
    </row>
    <row r="42" ht="36" customHeight="1" spans="1:8">
      <c r="A42" s="54">
        <v>37</v>
      </c>
      <c r="B42" s="55">
        <v>41102002001</v>
      </c>
      <c r="C42" s="19"/>
      <c r="D42" s="19" t="s">
        <v>492</v>
      </c>
      <c r="E42" s="18" t="s">
        <v>90</v>
      </c>
      <c r="F42" s="52">
        <v>5.1</v>
      </c>
      <c r="G42" s="21">
        <f t="shared" si="3"/>
        <v>30.09</v>
      </c>
      <c r="H42" s="21">
        <v>153.46</v>
      </c>
    </row>
    <row r="43" ht="36" customHeight="1" spans="1:8">
      <c r="A43" s="54">
        <v>38</v>
      </c>
      <c r="B43" s="55">
        <v>41102034002</v>
      </c>
      <c r="C43" s="19"/>
      <c r="D43" s="19" t="s">
        <v>445</v>
      </c>
      <c r="E43" s="18" t="s">
        <v>90</v>
      </c>
      <c r="F43" s="52">
        <v>12.92</v>
      </c>
      <c r="G43" s="21">
        <f t="shared" si="3"/>
        <v>33.53</v>
      </c>
      <c r="H43" s="21">
        <v>433.18</v>
      </c>
    </row>
    <row r="44" ht="36" customHeight="1" spans="1:8">
      <c r="A44" s="54">
        <v>39</v>
      </c>
      <c r="B44" s="55">
        <v>41102035002</v>
      </c>
      <c r="C44" s="19"/>
      <c r="D44" s="19" t="s">
        <v>482</v>
      </c>
      <c r="E44" s="18" t="s">
        <v>90</v>
      </c>
      <c r="F44" s="52">
        <v>268.74</v>
      </c>
      <c r="G44" s="21">
        <f t="shared" si="3"/>
        <v>28</v>
      </c>
      <c r="H44" s="21">
        <v>7524.47</v>
      </c>
    </row>
    <row r="45" ht="36" customHeight="1" spans="1:8">
      <c r="A45" s="56">
        <v>40</v>
      </c>
      <c r="B45" s="57">
        <v>41102036002</v>
      </c>
      <c r="C45" s="23"/>
      <c r="D45" s="23" t="s">
        <v>493</v>
      </c>
      <c r="E45" s="22" t="s">
        <v>90</v>
      </c>
      <c r="F45" s="58">
        <v>31.12</v>
      </c>
      <c r="G45" s="21">
        <f t="shared" si="3"/>
        <v>36.31</v>
      </c>
      <c r="H45" s="35">
        <v>1129.85</v>
      </c>
    </row>
    <row r="46" ht="36" customHeight="1" spans="1:8">
      <c r="A46" s="59">
        <v>41</v>
      </c>
      <c r="B46" s="60">
        <v>11702024002</v>
      </c>
      <c r="C46" s="26"/>
      <c r="D46" s="26" t="s">
        <v>483</v>
      </c>
      <c r="E46" s="30" t="s">
        <v>90</v>
      </c>
      <c r="F46" s="61">
        <v>7.45</v>
      </c>
      <c r="G46" s="21">
        <f t="shared" si="3"/>
        <v>89.1</v>
      </c>
      <c r="H46" s="21">
        <v>663.81</v>
      </c>
    </row>
    <row r="47" ht="25.5" customHeight="1" spans="1:8">
      <c r="A47" s="33" t="s">
        <v>414</v>
      </c>
      <c r="B47" s="33"/>
      <c r="C47" s="33"/>
      <c r="D47" s="33"/>
      <c r="E47" s="33"/>
      <c r="F47" s="33"/>
      <c r="G47" s="53"/>
      <c r="H47" s="21">
        <f>SUM(H6:H46)</f>
        <v>38766.66</v>
      </c>
    </row>
  </sheetData>
  <sheetProtection formatCells="0" formatColumns="0" formatRows="0" insertRows="0" insertColumns="0" insertHyperlinks="0" deleteColumns="0" deleteRows="0" sort="0" autoFilter="0" pivotTables="0"/>
  <mergeCells count="52">
    <mergeCell ref="A1:H1"/>
    <mergeCell ref="A2:B2"/>
    <mergeCell ref="C2:H2"/>
    <mergeCell ref="G3:H3"/>
    <mergeCell ref="B5:C5"/>
    <mergeCell ref="B6:C6"/>
    <mergeCell ref="B7:C7"/>
    <mergeCell ref="B8:C8"/>
    <mergeCell ref="B9:C9"/>
    <mergeCell ref="B10:C10"/>
    <mergeCell ref="B11:C11"/>
    <mergeCell ref="B12:C12"/>
    <mergeCell ref="B13:C13"/>
    <mergeCell ref="B14:C14"/>
    <mergeCell ref="B15:C15"/>
    <mergeCell ref="B16:C16"/>
    <mergeCell ref="B17:C17"/>
    <mergeCell ref="B18:C18"/>
    <mergeCell ref="B19:C19"/>
    <mergeCell ref="B20:C20"/>
    <mergeCell ref="B21:C21"/>
    <mergeCell ref="B22:C22"/>
    <mergeCell ref="B23:C23"/>
    <mergeCell ref="B24:C24"/>
    <mergeCell ref="B25:C25"/>
    <mergeCell ref="B26:C26"/>
    <mergeCell ref="B27:C27"/>
    <mergeCell ref="B28:C28"/>
    <mergeCell ref="B29:C29"/>
    <mergeCell ref="B30:C30"/>
    <mergeCell ref="B31:C31"/>
    <mergeCell ref="B32:C32"/>
    <mergeCell ref="B33:C33"/>
    <mergeCell ref="B34:C34"/>
    <mergeCell ref="B35:C35"/>
    <mergeCell ref="B36:C36"/>
    <mergeCell ref="B37:C37"/>
    <mergeCell ref="B38:C38"/>
    <mergeCell ref="B39:C39"/>
    <mergeCell ref="B40:C40"/>
    <mergeCell ref="B41:C41"/>
    <mergeCell ref="B42:C42"/>
    <mergeCell ref="B43:C43"/>
    <mergeCell ref="B44:C44"/>
    <mergeCell ref="B45:C45"/>
    <mergeCell ref="B46:C46"/>
    <mergeCell ref="A47:F47"/>
    <mergeCell ref="A3:A4"/>
    <mergeCell ref="D3:D4"/>
    <mergeCell ref="E3:E4"/>
    <mergeCell ref="F3:F4"/>
    <mergeCell ref="B3:C4"/>
  </mergeCells>
  <printOptions horizontalCentered="1"/>
  <pageMargins left="0.51968541666667" right="0.51968541666667" top="0.74803125" bottom="0" header="0" footer="0"/>
  <pageSetup paperSize="9" orientation="landscape"/>
  <headerFooter/>
  <rowBreaks count="4" manualBreakCount="4">
    <brk id="14" max="16383" man="1"/>
    <brk id="24" max="16383" man="1"/>
    <brk id="39" max="16383" man="1"/>
    <brk id="44" max="16383"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67"/>
  <sheetViews>
    <sheetView workbookViewId="0">
      <selection activeCell="S13" sqref="S13"/>
    </sheetView>
  </sheetViews>
  <sheetFormatPr defaultColWidth="9" defaultRowHeight="11.25" outlineLevelCol="7"/>
  <cols>
    <col min="1" max="1" width="6.41111111111111" customWidth="1"/>
    <col min="2" max="2" width="6.25555555555556" customWidth="1"/>
    <col min="3" max="3" width="9.68888888888889" customWidth="1"/>
    <col min="4" max="4" width="26.4" customWidth="1"/>
    <col min="5" max="5" width="7.11111111111111" customWidth="1"/>
    <col min="6" max="6" width="10.9555555555556" customWidth="1"/>
    <col min="7" max="8" width="20.5" customWidth="1"/>
  </cols>
  <sheetData>
    <row r="1" ht="27" customHeight="1" spans="1:8">
      <c r="A1" s="2" t="s">
        <v>50</v>
      </c>
      <c r="B1" s="2"/>
      <c r="C1" s="2"/>
      <c r="D1" s="2"/>
      <c r="E1" s="2"/>
      <c r="F1" s="2"/>
      <c r="G1" s="2"/>
      <c r="H1" s="2"/>
    </row>
    <row r="2" ht="15" customHeight="1" spans="1:8">
      <c r="A2" s="4" t="s">
        <v>51</v>
      </c>
      <c r="B2" s="4"/>
      <c r="C2" s="4" t="s">
        <v>494</v>
      </c>
      <c r="D2" s="4"/>
      <c r="E2" s="4"/>
      <c r="F2" s="4"/>
      <c r="G2" s="4"/>
      <c r="H2" s="4"/>
    </row>
    <row r="3" ht="23" customHeight="1" spans="1:8">
      <c r="A3" s="15" t="s">
        <v>93</v>
      </c>
      <c r="B3" s="15" t="s">
        <v>94</v>
      </c>
      <c r="C3" s="15"/>
      <c r="D3" s="15" t="s">
        <v>95</v>
      </c>
      <c r="E3" s="15" t="s">
        <v>96</v>
      </c>
      <c r="F3" s="15" t="s">
        <v>97</v>
      </c>
      <c r="G3" s="39" t="s">
        <v>98</v>
      </c>
      <c r="H3" s="39"/>
    </row>
    <row r="4" ht="23" customHeight="1" spans="1:8">
      <c r="A4" s="15"/>
      <c r="B4" s="15"/>
      <c r="C4" s="15"/>
      <c r="D4" s="15"/>
      <c r="E4" s="15"/>
      <c r="F4" s="15"/>
      <c r="G4" s="39" t="s">
        <v>99</v>
      </c>
      <c r="H4" s="39" t="s">
        <v>100</v>
      </c>
    </row>
    <row r="5" ht="23" customHeight="1" spans="1:8">
      <c r="A5" s="18" t="s">
        <v>61</v>
      </c>
      <c r="B5" s="19" t="s">
        <v>61</v>
      </c>
      <c r="C5" s="19"/>
      <c r="D5" s="19" t="s">
        <v>349</v>
      </c>
      <c r="E5" s="18" t="s">
        <v>61</v>
      </c>
      <c r="F5" s="20" t="s">
        <v>61</v>
      </c>
      <c r="G5" s="20"/>
      <c r="H5" s="20"/>
    </row>
    <row r="6" ht="23" customHeight="1" spans="1:8">
      <c r="A6" s="54">
        <v>1</v>
      </c>
      <c r="B6" s="55">
        <v>40101001001</v>
      </c>
      <c r="C6" s="19"/>
      <c r="D6" s="19" t="s">
        <v>417</v>
      </c>
      <c r="E6" s="18" t="s">
        <v>66</v>
      </c>
      <c r="F6" s="52">
        <v>68.59</v>
      </c>
      <c r="G6" s="21">
        <f t="shared" ref="G6:G8" si="0">ROUND(H6/F6,2)</f>
        <v>3.04</v>
      </c>
      <c r="H6" s="21">
        <v>208.39</v>
      </c>
    </row>
    <row r="7" ht="36" customHeight="1" spans="1:8">
      <c r="A7" s="54">
        <v>2</v>
      </c>
      <c r="B7" s="55">
        <v>40103001001</v>
      </c>
      <c r="C7" s="19"/>
      <c r="D7" s="19" t="s">
        <v>466</v>
      </c>
      <c r="E7" s="18" t="s">
        <v>66</v>
      </c>
      <c r="F7" s="52">
        <v>5.3</v>
      </c>
      <c r="G7" s="21">
        <f t="shared" si="0"/>
        <v>12.3</v>
      </c>
      <c r="H7" s="21">
        <v>65.17</v>
      </c>
    </row>
    <row r="8" ht="36" customHeight="1" spans="1:8">
      <c r="A8" s="54">
        <v>3</v>
      </c>
      <c r="B8" s="55">
        <v>40103002001</v>
      </c>
      <c r="C8" s="19"/>
      <c r="D8" s="19" t="s">
        <v>467</v>
      </c>
      <c r="E8" s="18" t="s">
        <v>66</v>
      </c>
      <c r="F8" s="52">
        <v>62.495</v>
      </c>
      <c r="G8" s="21">
        <f t="shared" si="0"/>
        <v>3.49</v>
      </c>
      <c r="H8" s="21">
        <v>217.81</v>
      </c>
    </row>
    <row r="9" ht="23" customHeight="1" spans="1:8">
      <c r="A9" s="18" t="s">
        <v>61</v>
      </c>
      <c r="B9" s="19" t="s">
        <v>61</v>
      </c>
      <c r="C9" s="19"/>
      <c r="D9" s="19" t="s">
        <v>422</v>
      </c>
      <c r="E9" s="18" t="s">
        <v>61</v>
      </c>
      <c r="F9" s="20" t="s">
        <v>61</v>
      </c>
      <c r="G9" s="21"/>
      <c r="H9" s="21"/>
    </row>
    <row r="10" ht="36" customHeight="1" spans="1:8">
      <c r="A10" s="54">
        <v>4</v>
      </c>
      <c r="B10" s="55">
        <v>40301002003</v>
      </c>
      <c r="C10" s="19"/>
      <c r="D10" s="19" t="s">
        <v>485</v>
      </c>
      <c r="E10" s="18" t="s">
        <v>113</v>
      </c>
      <c r="F10" s="52">
        <v>454.73</v>
      </c>
      <c r="G10" s="21">
        <f t="shared" ref="G10:G13" si="1">ROUND(H10/F10,2)</f>
        <v>16.35</v>
      </c>
      <c r="H10" s="21">
        <v>7434.77</v>
      </c>
    </row>
    <row r="11" ht="36" customHeight="1" spans="1:8">
      <c r="A11" s="54">
        <v>5</v>
      </c>
      <c r="B11" s="55">
        <v>40901001009</v>
      </c>
      <c r="C11" s="19"/>
      <c r="D11" s="19" t="s">
        <v>424</v>
      </c>
      <c r="E11" s="18" t="s">
        <v>116</v>
      </c>
      <c r="F11" s="52">
        <v>2.22</v>
      </c>
      <c r="G11" s="21">
        <f t="shared" si="1"/>
        <v>416.79</v>
      </c>
      <c r="H11" s="21">
        <v>925.27</v>
      </c>
    </row>
    <row r="12" ht="36" customHeight="1" spans="1:8">
      <c r="A12" s="54">
        <v>6</v>
      </c>
      <c r="B12" s="55">
        <v>40901009002</v>
      </c>
      <c r="C12" s="19"/>
      <c r="D12" s="19" t="s">
        <v>486</v>
      </c>
      <c r="E12" s="18" t="s">
        <v>116</v>
      </c>
      <c r="F12" s="52">
        <v>0.089</v>
      </c>
      <c r="G12" s="21">
        <f t="shared" si="1"/>
        <v>1938.31</v>
      </c>
      <c r="H12" s="21">
        <v>172.51</v>
      </c>
    </row>
    <row r="13" ht="36" customHeight="1" spans="1:8">
      <c r="A13" s="54">
        <v>7</v>
      </c>
      <c r="B13" s="55">
        <v>40301011003</v>
      </c>
      <c r="C13" s="19"/>
      <c r="D13" s="19" t="s">
        <v>426</v>
      </c>
      <c r="E13" s="18" t="s">
        <v>427</v>
      </c>
      <c r="F13" s="52">
        <v>37</v>
      </c>
      <c r="G13" s="21">
        <f t="shared" si="1"/>
        <v>33.65</v>
      </c>
      <c r="H13" s="21">
        <v>1245.2</v>
      </c>
    </row>
    <row r="14" ht="36" customHeight="1" spans="1:8">
      <c r="A14" s="18" t="s">
        <v>61</v>
      </c>
      <c r="B14" s="19" t="s">
        <v>61</v>
      </c>
      <c r="C14" s="19"/>
      <c r="D14" s="19" t="s">
        <v>353</v>
      </c>
      <c r="E14" s="18" t="s">
        <v>61</v>
      </c>
      <c r="F14" s="20" t="s">
        <v>61</v>
      </c>
      <c r="G14" s="21"/>
      <c r="H14" s="21"/>
    </row>
    <row r="15" ht="36" customHeight="1" spans="1:8">
      <c r="A15" s="54">
        <v>8</v>
      </c>
      <c r="B15" s="55">
        <v>40303001003</v>
      </c>
      <c r="C15" s="19"/>
      <c r="D15" s="19" t="s">
        <v>428</v>
      </c>
      <c r="E15" s="18" t="s">
        <v>66</v>
      </c>
      <c r="F15" s="52">
        <v>39.43</v>
      </c>
      <c r="G15" s="21">
        <f t="shared" ref="G15:G37" si="2">ROUND(H15/F15,2)</f>
        <v>137.1</v>
      </c>
      <c r="H15" s="21">
        <v>5405.73</v>
      </c>
    </row>
    <row r="16" ht="36" customHeight="1" spans="1:8">
      <c r="A16" s="54">
        <v>9</v>
      </c>
      <c r="B16" s="55">
        <v>40303002002</v>
      </c>
      <c r="C16" s="19"/>
      <c r="D16" s="19" t="s">
        <v>429</v>
      </c>
      <c r="E16" s="18" t="s">
        <v>66</v>
      </c>
      <c r="F16" s="52">
        <v>4.89</v>
      </c>
      <c r="G16" s="21">
        <f t="shared" si="2"/>
        <v>106.81</v>
      </c>
      <c r="H16" s="21">
        <v>522.3</v>
      </c>
    </row>
    <row r="17" ht="36" customHeight="1" spans="1:8">
      <c r="A17" s="54">
        <v>10</v>
      </c>
      <c r="B17" s="55">
        <v>40601006006</v>
      </c>
      <c r="C17" s="19"/>
      <c r="D17" s="19" t="s">
        <v>433</v>
      </c>
      <c r="E17" s="18" t="s">
        <v>66</v>
      </c>
      <c r="F17" s="52">
        <v>113.49</v>
      </c>
      <c r="G17" s="21">
        <f t="shared" si="2"/>
        <v>102.23</v>
      </c>
      <c r="H17" s="21">
        <v>11601.63</v>
      </c>
    </row>
    <row r="18" ht="36" customHeight="1" spans="1:8">
      <c r="A18" s="54">
        <v>11</v>
      </c>
      <c r="B18" s="55">
        <v>40601006005</v>
      </c>
      <c r="C18" s="19"/>
      <c r="D18" s="19" t="s">
        <v>433</v>
      </c>
      <c r="E18" s="18" t="s">
        <v>66</v>
      </c>
      <c r="F18" s="52">
        <v>15.72</v>
      </c>
      <c r="G18" s="21">
        <f t="shared" si="2"/>
        <v>90.05</v>
      </c>
      <c r="H18" s="21">
        <v>1415.57</v>
      </c>
    </row>
    <row r="19" ht="36" customHeight="1" spans="1:8">
      <c r="A19" s="54">
        <v>12</v>
      </c>
      <c r="B19" s="55">
        <v>40601007003</v>
      </c>
      <c r="C19" s="19"/>
      <c r="D19" s="19" t="s">
        <v>495</v>
      </c>
      <c r="E19" s="18" t="s">
        <v>66</v>
      </c>
      <c r="F19" s="52">
        <v>155.67</v>
      </c>
      <c r="G19" s="21">
        <f t="shared" si="2"/>
        <v>96.29</v>
      </c>
      <c r="H19" s="21">
        <v>14989.31</v>
      </c>
    </row>
    <row r="20" ht="36" customHeight="1" spans="1:8">
      <c r="A20" s="54">
        <v>13</v>
      </c>
      <c r="B20" s="55">
        <v>40601007004</v>
      </c>
      <c r="C20" s="19"/>
      <c r="D20" s="19" t="s">
        <v>474</v>
      </c>
      <c r="E20" s="18" t="s">
        <v>66</v>
      </c>
      <c r="F20" s="52">
        <v>21.75</v>
      </c>
      <c r="G20" s="21">
        <f t="shared" si="2"/>
        <v>105.12</v>
      </c>
      <c r="H20" s="21">
        <v>2286.3</v>
      </c>
    </row>
    <row r="21" ht="36" customHeight="1" spans="1:8">
      <c r="A21" s="54">
        <v>14</v>
      </c>
      <c r="B21" s="55">
        <v>40601010003</v>
      </c>
      <c r="C21" s="19"/>
      <c r="D21" s="19" t="s">
        <v>358</v>
      </c>
      <c r="E21" s="18" t="s">
        <v>66</v>
      </c>
      <c r="F21" s="52">
        <v>21.28</v>
      </c>
      <c r="G21" s="21">
        <f t="shared" si="2"/>
        <v>109.19</v>
      </c>
      <c r="H21" s="21">
        <v>2323.54</v>
      </c>
    </row>
    <row r="22" ht="36" customHeight="1" spans="1:8">
      <c r="A22" s="54">
        <v>15</v>
      </c>
      <c r="B22" s="55">
        <v>40601010004</v>
      </c>
      <c r="C22" s="19"/>
      <c r="D22" s="19" t="s">
        <v>358</v>
      </c>
      <c r="E22" s="18" t="s">
        <v>66</v>
      </c>
      <c r="F22" s="52">
        <v>3.98</v>
      </c>
      <c r="G22" s="21">
        <f t="shared" si="2"/>
        <v>101.75</v>
      </c>
      <c r="H22" s="21">
        <v>404.96</v>
      </c>
    </row>
    <row r="23" ht="36" customHeight="1" spans="1:8">
      <c r="A23" s="54">
        <v>16</v>
      </c>
      <c r="B23" s="55">
        <v>10502001001</v>
      </c>
      <c r="C23" s="19"/>
      <c r="D23" s="19" t="s">
        <v>364</v>
      </c>
      <c r="E23" s="18" t="s">
        <v>66</v>
      </c>
      <c r="F23" s="52">
        <v>8.35</v>
      </c>
      <c r="G23" s="21">
        <f t="shared" si="2"/>
        <v>122.15</v>
      </c>
      <c r="H23" s="21">
        <v>1019.95</v>
      </c>
    </row>
    <row r="24" ht="36" customHeight="1" spans="1:8">
      <c r="A24" s="54">
        <v>17</v>
      </c>
      <c r="B24" s="55">
        <v>40406004002</v>
      </c>
      <c r="C24" s="19"/>
      <c r="D24" s="19" t="s">
        <v>365</v>
      </c>
      <c r="E24" s="18" t="s">
        <v>66</v>
      </c>
      <c r="F24" s="52">
        <v>3.61</v>
      </c>
      <c r="G24" s="21">
        <f t="shared" si="2"/>
        <v>176.02</v>
      </c>
      <c r="H24" s="21">
        <v>635.44</v>
      </c>
    </row>
    <row r="25" ht="36" customHeight="1" spans="1:8">
      <c r="A25" s="54">
        <v>18</v>
      </c>
      <c r="B25" s="55">
        <v>10505001003</v>
      </c>
      <c r="C25" s="19"/>
      <c r="D25" s="19" t="s">
        <v>366</v>
      </c>
      <c r="E25" s="18" t="s">
        <v>66</v>
      </c>
      <c r="F25" s="52">
        <v>38.41</v>
      </c>
      <c r="G25" s="21">
        <f t="shared" si="2"/>
        <v>50.65</v>
      </c>
      <c r="H25" s="21">
        <v>1945.51</v>
      </c>
    </row>
    <row r="26" ht="36" customHeight="1" spans="1:8">
      <c r="A26" s="54">
        <v>19</v>
      </c>
      <c r="B26" s="55">
        <v>10505008002</v>
      </c>
      <c r="C26" s="19"/>
      <c r="D26" s="19" t="s">
        <v>367</v>
      </c>
      <c r="E26" s="18" t="s">
        <v>66</v>
      </c>
      <c r="F26" s="52">
        <v>5.12</v>
      </c>
      <c r="G26" s="21">
        <f t="shared" si="2"/>
        <v>172.7</v>
      </c>
      <c r="H26" s="21">
        <v>884.21</v>
      </c>
    </row>
    <row r="27" ht="36" customHeight="1" spans="1:8">
      <c r="A27" s="54">
        <v>20</v>
      </c>
      <c r="B27" s="55">
        <v>40601015001</v>
      </c>
      <c r="C27" s="19"/>
      <c r="D27" s="19" t="s">
        <v>431</v>
      </c>
      <c r="E27" s="18" t="s">
        <v>66</v>
      </c>
      <c r="F27" s="52">
        <v>0.89</v>
      </c>
      <c r="G27" s="21">
        <f t="shared" si="2"/>
        <v>116.73</v>
      </c>
      <c r="H27" s="21">
        <v>103.89</v>
      </c>
    </row>
    <row r="28" ht="23" customHeight="1" spans="1:8">
      <c r="A28" s="54">
        <v>23</v>
      </c>
      <c r="B28" s="55">
        <v>40601030002</v>
      </c>
      <c r="C28" s="19"/>
      <c r="D28" s="19" t="s">
        <v>363</v>
      </c>
      <c r="E28" s="18" t="s">
        <v>66</v>
      </c>
      <c r="F28" s="52">
        <v>1107.715</v>
      </c>
      <c r="G28" s="21">
        <f t="shared" si="2"/>
        <v>1.07</v>
      </c>
      <c r="H28" s="21">
        <v>1185.47</v>
      </c>
    </row>
    <row r="29" ht="36" customHeight="1" spans="1:8">
      <c r="A29" s="54">
        <v>24</v>
      </c>
      <c r="B29" s="55">
        <v>11702029002</v>
      </c>
      <c r="C29" s="19"/>
      <c r="D29" s="19" t="s">
        <v>370</v>
      </c>
      <c r="E29" s="18" t="s">
        <v>90</v>
      </c>
      <c r="F29" s="52">
        <v>54.03</v>
      </c>
      <c r="G29" s="21">
        <f t="shared" si="2"/>
        <v>3.47</v>
      </c>
      <c r="H29" s="21">
        <v>187.39</v>
      </c>
    </row>
    <row r="30" ht="36" customHeight="1" spans="1:8">
      <c r="A30" s="54">
        <v>25</v>
      </c>
      <c r="B30" s="55">
        <v>40901001010</v>
      </c>
      <c r="C30" s="19"/>
      <c r="D30" s="19" t="s">
        <v>371</v>
      </c>
      <c r="E30" s="18" t="s">
        <v>116</v>
      </c>
      <c r="F30" s="52">
        <v>5.723</v>
      </c>
      <c r="G30" s="21">
        <f t="shared" si="2"/>
        <v>687.68</v>
      </c>
      <c r="H30" s="21">
        <v>3935.59</v>
      </c>
    </row>
    <row r="31" ht="36" customHeight="1" spans="1:8">
      <c r="A31" s="54">
        <v>26</v>
      </c>
      <c r="B31" s="55">
        <v>40901001011</v>
      </c>
      <c r="C31" s="19"/>
      <c r="D31" s="19" t="s">
        <v>371</v>
      </c>
      <c r="E31" s="18" t="s">
        <v>116</v>
      </c>
      <c r="F31" s="52">
        <v>31.427</v>
      </c>
      <c r="G31" s="21">
        <f t="shared" si="2"/>
        <v>687.68</v>
      </c>
      <c r="H31" s="21">
        <v>21611.72</v>
      </c>
    </row>
    <row r="32" ht="36" customHeight="1" spans="1:8">
      <c r="A32" s="54">
        <v>27</v>
      </c>
      <c r="B32" s="55">
        <v>40901001012</v>
      </c>
      <c r="C32" s="19"/>
      <c r="D32" s="19" t="s">
        <v>371</v>
      </c>
      <c r="E32" s="18" t="s">
        <v>116</v>
      </c>
      <c r="F32" s="52">
        <v>6.016</v>
      </c>
      <c r="G32" s="21">
        <f t="shared" si="2"/>
        <v>687.68</v>
      </c>
      <c r="H32" s="21">
        <v>4137.08</v>
      </c>
    </row>
    <row r="33" ht="36" customHeight="1" spans="1:8">
      <c r="A33" s="54">
        <v>28</v>
      </c>
      <c r="B33" s="55">
        <v>40901001013</v>
      </c>
      <c r="C33" s="19"/>
      <c r="D33" s="19" t="s">
        <v>371</v>
      </c>
      <c r="E33" s="18" t="s">
        <v>116</v>
      </c>
      <c r="F33" s="52">
        <v>3.368</v>
      </c>
      <c r="G33" s="21">
        <f t="shared" si="2"/>
        <v>1121.48</v>
      </c>
      <c r="H33" s="21">
        <v>3777.14</v>
      </c>
    </row>
    <row r="34" ht="36" customHeight="1" spans="1:8">
      <c r="A34" s="54">
        <v>29</v>
      </c>
      <c r="B34" s="55">
        <v>40901001014</v>
      </c>
      <c r="C34" s="19"/>
      <c r="D34" s="19" t="s">
        <v>371</v>
      </c>
      <c r="E34" s="18" t="s">
        <v>116</v>
      </c>
      <c r="F34" s="52">
        <v>0.293</v>
      </c>
      <c r="G34" s="21">
        <f t="shared" si="2"/>
        <v>1121.47</v>
      </c>
      <c r="H34" s="21">
        <v>328.59</v>
      </c>
    </row>
    <row r="35" ht="23" customHeight="1" spans="1:8">
      <c r="A35" s="54">
        <v>30</v>
      </c>
      <c r="B35" s="55">
        <v>10516003004</v>
      </c>
      <c r="C35" s="19"/>
      <c r="D35" s="19" t="s">
        <v>372</v>
      </c>
      <c r="E35" s="18" t="s">
        <v>373</v>
      </c>
      <c r="F35" s="52">
        <v>498</v>
      </c>
      <c r="G35" s="21">
        <f t="shared" si="2"/>
        <v>3.7</v>
      </c>
      <c r="H35" s="21">
        <v>1840.61</v>
      </c>
    </row>
    <row r="36" ht="23" customHeight="1" spans="1:8">
      <c r="A36" s="54">
        <v>31</v>
      </c>
      <c r="B36" s="55">
        <v>10516003005</v>
      </c>
      <c r="C36" s="19"/>
      <c r="D36" s="19" t="s">
        <v>372</v>
      </c>
      <c r="E36" s="18" t="s">
        <v>373</v>
      </c>
      <c r="F36" s="52">
        <v>144</v>
      </c>
      <c r="G36" s="21">
        <f t="shared" si="2"/>
        <v>4.56</v>
      </c>
      <c r="H36" s="21">
        <v>656.21</v>
      </c>
    </row>
    <row r="37" ht="23" customHeight="1" spans="1:8">
      <c r="A37" s="54">
        <v>32</v>
      </c>
      <c r="B37" s="55">
        <v>40404004002</v>
      </c>
      <c r="C37" s="19"/>
      <c r="D37" s="19" t="s">
        <v>435</v>
      </c>
      <c r="E37" s="18" t="s">
        <v>113</v>
      </c>
      <c r="F37" s="52">
        <v>148.836</v>
      </c>
      <c r="G37" s="21">
        <f t="shared" si="2"/>
        <v>21.22</v>
      </c>
      <c r="H37" s="21">
        <v>3158.3</v>
      </c>
    </row>
    <row r="38" ht="23" customHeight="1" spans="1:8">
      <c r="A38" s="18" t="s">
        <v>61</v>
      </c>
      <c r="B38" s="19" t="s">
        <v>61</v>
      </c>
      <c r="C38" s="19"/>
      <c r="D38" s="19" t="s">
        <v>379</v>
      </c>
      <c r="E38" s="18" t="s">
        <v>61</v>
      </c>
      <c r="F38" s="20" t="s">
        <v>61</v>
      </c>
      <c r="G38" s="21"/>
      <c r="H38" s="21"/>
    </row>
    <row r="39" ht="36" customHeight="1" spans="1:8">
      <c r="A39" s="54">
        <v>33</v>
      </c>
      <c r="B39" s="55">
        <v>10902001001</v>
      </c>
      <c r="C39" s="19"/>
      <c r="D39" s="19" t="s">
        <v>478</v>
      </c>
      <c r="E39" s="18" t="s">
        <v>90</v>
      </c>
      <c r="F39" s="52">
        <v>242.41</v>
      </c>
      <c r="G39" s="21">
        <f t="shared" ref="G39:G42" si="3">ROUND(H39/F39,2)</f>
        <v>37.31</v>
      </c>
      <c r="H39" s="21">
        <v>9045.07</v>
      </c>
    </row>
    <row r="40" ht="23" customHeight="1" spans="1:8">
      <c r="A40" s="18" t="s">
        <v>61</v>
      </c>
      <c r="B40" s="19" t="s">
        <v>61</v>
      </c>
      <c r="C40" s="19"/>
      <c r="D40" s="19" t="s">
        <v>382</v>
      </c>
      <c r="E40" s="18" t="s">
        <v>61</v>
      </c>
      <c r="F40" s="20" t="s">
        <v>61</v>
      </c>
      <c r="G40" s="21"/>
      <c r="H40" s="21"/>
    </row>
    <row r="41" ht="36" customHeight="1" spans="1:8">
      <c r="A41" s="54">
        <v>34</v>
      </c>
      <c r="B41" s="55">
        <v>11102003003</v>
      </c>
      <c r="C41" s="19"/>
      <c r="D41" s="19" t="s">
        <v>383</v>
      </c>
      <c r="E41" s="18" t="s">
        <v>90</v>
      </c>
      <c r="F41" s="52">
        <v>186.26</v>
      </c>
      <c r="G41" s="21">
        <f t="shared" si="3"/>
        <v>35.86</v>
      </c>
      <c r="H41" s="21">
        <v>6679.36</v>
      </c>
    </row>
    <row r="42" ht="36" customHeight="1" spans="1:8">
      <c r="A42" s="54">
        <v>35</v>
      </c>
      <c r="B42" s="55">
        <v>40601028006</v>
      </c>
      <c r="C42" s="19"/>
      <c r="D42" s="19" t="s">
        <v>384</v>
      </c>
      <c r="E42" s="18" t="s">
        <v>90</v>
      </c>
      <c r="F42" s="52">
        <v>212.68</v>
      </c>
      <c r="G42" s="21">
        <f t="shared" si="3"/>
        <v>4.79</v>
      </c>
      <c r="H42" s="21">
        <v>1017.79</v>
      </c>
    </row>
    <row r="43" ht="36" customHeight="1" spans="1:8">
      <c r="A43" s="18" t="s">
        <v>61</v>
      </c>
      <c r="B43" s="19" t="s">
        <v>61</v>
      </c>
      <c r="C43" s="19"/>
      <c r="D43" s="19" t="s">
        <v>385</v>
      </c>
      <c r="E43" s="18" t="s">
        <v>61</v>
      </c>
      <c r="F43" s="20" t="s">
        <v>61</v>
      </c>
      <c r="G43" s="21"/>
      <c r="H43" s="21"/>
    </row>
    <row r="44" ht="36" customHeight="1" spans="1:8">
      <c r="A44" s="54">
        <v>36</v>
      </c>
      <c r="B44" s="55">
        <v>40601028007</v>
      </c>
      <c r="C44" s="19"/>
      <c r="D44" s="19" t="s">
        <v>388</v>
      </c>
      <c r="E44" s="18" t="s">
        <v>90</v>
      </c>
      <c r="F44" s="52">
        <v>547.79</v>
      </c>
      <c r="G44" s="21">
        <f t="shared" ref="G44:G47" si="4">ROUND(H44/F44,2)</f>
        <v>5.44</v>
      </c>
      <c r="H44" s="21">
        <v>2980.47</v>
      </c>
    </row>
    <row r="45" ht="36" customHeight="1" spans="1:8">
      <c r="A45" s="54">
        <v>37</v>
      </c>
      <c r="B45" s="55">
        <v>40601028008</v>
      </c>
      <c r="C45" s="19"/>
      <c r="D45" s="19" t="s">
        <v>389</v>
      </c>
      <c r="E45" s="18" t="s">
        <v>90</v>
      </c>
      <c r="F45" s="52">
        <v>293.33</v>
      </c>
      <c r="G45" s="21">
        <f t="shared" si="4"/>
        <v>5.44</v>
      </c>
      <c r="H45" s="21">
        <v>1595.79</v>
      </c>
    </row>
    <row r="46" ht="36" customHeight="1" spans="1:8">
      <c r="A46" s="54">
        <v>38</v>
      </c>
      <c r="B46" s="55">
        <v>11201001006</v>
      </c>
      <c r="C46" s="19"/>
      <c r="D46" s="19" t="s">
        <v>479</v>
      </c>
      <c r="E46" s="18" t="s">
        <v>90</v>
      </c>
      <c r="F46" s="52">
        <v>81.71</v>
      </c>
      <c r="G46" s="21">
        <f t="shared" si="4"/>
        <v>67.88</v>
      </c>
      <c r="H46" s="21">
        <v>5546.47</v>
      </c>
    </row>
    <row r="47" ht="36" customHeight="1" spans="1:8">
      <c r="A47" s="54">
        <v>39</v>
      </c>
      <c r="B47" s="55">
        <v>11201001007</v>
      </c>
      <c r="C47" s="19"/>
      <c r="D47" s="19" t="s">
        <v>480</v>
      </c>
      <c r="E47" s="18" t="s">
        <v>90</v>
      </c>
      <c r="F47" s="52">
        <v>97.23</v>
      </c>
      <c r="G47" s="21">
        <f t="shared" si="4"/>
        <v>43.61</v>
      </c>
      <c r="H47" s="21">
        <v>4240.63</v>
      </c>
    </row>
    <row r="48" ht="23" customHeight="1" spans="1:8">
      <c r="A48" s="18" t="s">
        <v>61</v>
      </c>
      <c r="B48" s="19" t="s">
        <v>61</v>
      </c>
      <c r="C48" s="19"/>
      <c r="D48" s="19" t="s">
        <v>390</v>
      </c>
      <c r="E48" s="18" t="s">
        <v>61</v>
      </c>
      <c r="F48" s="20" t="s">
        <v>61</v>
      </c>
      <c r="G48" s="21"/>
      <c r="H48" s="21"/>
    </row>
    <row r="49" ht="36" customHeight="1" spans="1:8">
      <c r="A49" s="54">
        <v>40</v>
      </c>
      <c r="B49" s="55">
        <v>11301001003</v>
      </c>
      <c r="C49" s="19"/>
      <c r="D49" s="19" t="s">
        <v>391</v>
      </c>
      <c r="E49" s="18" t="s">
        <v>90</v>
      </c>
      <c r="F49" s="52">
        <v>302.4</v>
      </c>
      <c r="G49" s="21">
        <f t="shared" ref="G49:G66" si="5">ROUND(H49/F49,2)</f>
        <v>29.42</v>
      </c>
      <c r="H49" s="21">
        <v>8895.5</v>
      </c>
    </row>
    <row r="50" ht="23" customHeight="1" spans="1:8">
      <c r="A50" s="18" t="s">
        <v>61</v>
      </c>
      <c r="B50" s="19" t="s">
        <v>61</v>
      </c>
      <c r="C50" s="19"/>
      <c r="D50" s="19" t="s">
        <v>394</v>
      </c>
      <c r="E50" s="18" t="s">
        <v>61</v>
      </c>
      <c r="F50" s="20" t="s">
        <v>61</v>
      </c>
      <c r="G50" s="21"/>
      <c r="H50" s="21"/>
    </row>
    <row r="51" ht="36" customHeight="1" spans="1:8">
      <c r="A51" s="54">
        <v>42</v>
      </c>
      <c r="B51" s="55">
        <v>41101001004</v>
      </c>
      <c r="C51" s="19"/>
      <c r="D51" s="19" t="s">
        <v>397</v>
      </c>
      <c r="E51" s="18" t="s">
        <v>90</v>
      </c>
      <c r="F51" s="52">
        <v>443.64</v>
      </c>
      <c r="G51" s="21">
        <f t="shared" si="5"/>
        <v>13.55</v>
      </c>
      <c r="H51" s="21">
        <v>6009.87</v>
      </c>
    </row>
    <row r="52" ht="36" customHeight="1" spans="1:8">
      <c r="A52" s="54">
        <v>43</v>
      </c>
      <c r="B52" s="55">
        <v>41101001005</v>
      </c>
      <c r="C52" s="19"/>
      <c r="D52" s="19" t="s">
        <v>397</v>
      </c>
      <c r="E52" s="18" t="s">
        <v>90</v>
      </c>
      <c r="F52" s="52">
        <v>91.52</v>
      </c>
      <c r="G52" s="21">
        <f t="shared" si="5"/>
        <v>7.38</v>
      </c>
      <c r="H52" s="21">
        <v>675.82</v>
      </c>
    </row>
    <row r="53" ht="36" customHeight="1" spans="1:8">
      <c r="A53" s="54">
        <v>44</v>
      </c>
      <c r="B53" s="19" t="s">
        <v>398</v>
      </c>
      <c r="C53" s="19"/>
      <c r="D53" s="19" t="s">
        <v>399</v>
      </c>
      <c r="E53" s="18" t="s">
        <v>90</v>
      </c>
      <c r="F53" s="52">
        <v>178.49</v>
      </c>
      <c r="G53" s="21">
        <f t="shared" si="5"/>
        <v>10.23</v>
      </c>
      <c r="H53" s="21">
        <v>1826.18</v>
      </c>
    </row>
    <row r="54" ht="36" customHeight="1" spans="1:8">
      <c r="A54" s="54">
        <v>45</v>
      </c>
      <c r="B54" s="19" t="s">
        <v>402</v>
      </c>
      <c r="C54" s="19"/>
      <c r="D54" s="19" t="s">
        <v>399</v>
      </c>
      <c r="E54" s="18" t="s">
        <v>90</v>
      </c>
      <c r="F54" s="52">
        <v>206.11</v>
      </c>
      <c r="G54" s="21">
        <f t="shared" si="5"/>
        <v>7.43</v>
      </c>
      <c r="H54" s="21">
        <v>1531.6</v>
      </c>
    </row>
    <row r="55" ht="36" customHeight="1" spans="1:8">
      <c r="A55" s="54">
        <v>46</v>
      </c>
      <c r="B55" s="19" t="s">
        <v>496</v>
      </c>
      <c r="C55" s="19"/>
      <c r="D55" s="19" t="s">
        <v>399</v>
      </c>
      <c r="E55" s="18" t="s">
        <v>90</v>
      </c>
      <c r="F55" s="52">
        <v>33.2</v>
      </c>
      <c r="G55" s="21">
        <f t="shared" si="5"/>
        <v>7.43</v>
      </c>
      <c r="H55" s="21">
        <v>246.72</v>
      </c>
    </row>
    <row r="56" ht="36" customHeight="1" spans="1:8">
      <c r="A56" s="54">
        <v>47</v>
      </c>
      <c r="B56" s="19" t="s">
        <v>400</v>
      </c>
      <c r="C56" s="19"/>
      <c r="D56" s="19" t="s">
        <v>401</v>
      </c>
      <c r="E56" s="18" t="s">
        <v>90</v>
      </c>
      <c r="F56" s="52">
        <v>89.25</v>
      </c>
      <c r="G56" s="21">
        <f t="shared" si="5"/>
        <v>9.76</v>
      </c>
      <c r="H56" s="21">
        <v>870.75</v>
      </c>
    </row>
    <row r="57" ht="36" customHeight="1" spans="1:8">
      <c r="A57" s="54">
        <v>53</v>
      </c>
      <c r="B57" s="55">
        <v>41102001002</v>
      </c>
      <c r="C57" s="19"/>
      <c r="D57" s="19" t="s">
        <v>442</v>
      </c>
      <c r="E57" s="18" t="s">
        <v>90</v>
      </c>
      <c r="F57" s="52">
        <v>12.51</v>
      </c>
      <c r="G57" s="21">
        <f t="shared" si="5"/>
        <v>12.64</v>
      </c>
      <c r="H57" s="21">
        <v>158.16</v>
      </c>
    </row>
    <row r="58" ht="36" customHeight="1" spans="1:8">
      <c r="A58" s="54">
        <v>54</v>
      </c>
      <c r="B58" s="55">
        <v>41102002001</v>
      </c>
      <c r="C58" s="19"/>
      <c r="D58" s="19" t="s">
        <v>443</v>
      </c>
      <c r="E58" s="18" t="s">
        <v>90</v>
      </c>
      <c r="F58" s="52">
        <v>6.12</v>
      </c>
      <c r="G58" s="21">
        <f t="shared" si="5"/>
        <v>29.99</v>
      </c>
      <c r="H58" s="21">
        <v>183.56</v>
      </c>
    </row>
    <row r="59" ht="36" customHeight="1" spans="1:8">
      <c r="A59" s="54">
        <v>55</v>
      </c>
      <c r="B59" s="55">
        <v>41102034002</v>
      </c>
      <c r="C59" s="19"/>
      <c r="D59" s="19" t="s">
        <v>445</v>
      </c>
      <c r="E59" s="18" t="s">
        <v>90</v>
      </c>
      <c r="F59" s="52">
        <v>39.42</v>
      </c>
      <c r="G59" s="21">
        <f t="shared" si="5"/>
        <v>33.56</v>
      </c>
      <c r="H59" s="21">
        <v>1323.04</v>
      </c>
    </row>
    <row r="60" ht="36" customHeight="1" spans="1:8">
      <c r="A60" s="54">
        <v>56</v>
      </c>
      <c r="B60" s="55">
        <v>41102035002</v>
      </c>
      <c r="C60" s="19"/>
      <c r="D60" s="19" t="s">
        <v>482</v>
      </c>
      <c r="E60" s="18" t="s">
        <v>90</v>
      </c>
      <c r="F60" s="52">
        <v>169.91</v>
      </c>
      <c r="G60" s="21">
        <f t="shared" si="5"/>
        <v>28</v>
      </c>
      <c r="H60" s="21">
        <v>4757.74</v>
      </c>
    </row>
    <row r="61" ht="36" customHeight="1" spans="1:8">
      <c r="A61" s="54">
        <v>57</v>
      </c>
      <c r="B61" s="55">
        <v>41102035003</v>
      </c>
      <c r="C61" s="19"/>
      <c r="D61" s="19" t="s">
        <v>446</v>
      </c>
      <c r="E61" s="18" t="s">
        <v>90</v>
      </c>
      <c r="F61" s="52">
        <v>777.45</v>
      </c>
      <c r="G61" s="21">
        <f t="shared" si="5"/>
        <v>44.25</v>
      </c>
      <c r="H61" s="21">
        <v>34398.55</v>
      </c>
    </row>
    <row r="62" ht="36" customHeight="1" spans="1:8">
      <c r="A62" s="54">
        <v>58</v>
      </c>
      <c r="B62" s="55">
        <v>11702002001</v>
      </c>
      <c r="C62" s="19"/>
      <c r="D62" s="19" t="s">
        <v>364</v>
      </c>
      <c r="E62" s="18" t="s">
        <v>90</v>
      </c>
      <c r="F62" s="52">
        <v>77.24</v>
      </c>
      <c r="G62" s="21">
        <f t="shared" si="5"/>
        <v>34.03</v>
      </c>
      <c r="H62" s="21">
        <v>2628.8</v>
      </c>
    </row>
    <row r="63" ht="36" customHeight="1" spans="1:8">
      <c r="A63" s="54">
        <v>59</v>
      </c>
      <c r="B63" s="55">
        <v>11702014002</v>
      </c>
      <c r="C63" s="19"/>
      <c r="D63" s="19" t="s">
        <v>366</v>
      </c>
      <c r="E63" s="18" t="s">
        <v>90</v>
      </c>
      <c r="F63" s="52">
        <v>176.48</v>
      </c>
      <c r="G63" s="21">
        <f t="shared" si="5"/>
        <v>41.71</v>
      </c>
      <c r="H63" s="21">
        <v>7361.24</v>
      </c>
    </row>
    <row r="64" ht="36" customHeight="1" spans="1:8">
      <c r="A64" s="54">
        <v>60</v>
      </c>
      <c r="B64" s="55">
        <v>11702006001</v>
      </c>
      <c r="C64" s="19"/>
      <c r="D64" s="19" t="s">
        <v>411</v>
      </c>
      <c r="E64" s="18" t="s">
        <v>90</v>
      </c>
      <c r="F64" s="52">
        <v>125.66</v>
      </c>
      <c r="G64" s="21">
        <f t="shared" si="5"/>
        <v>45.29</v>
      </c>
      <c r="H64" s="21">
        <v>5690.8</v>
      </c>
    </row>
    <row r="65" ht="36" customHeight="1" spans="1:8">
      <c r="A65" s="56">
        <v>61</v>
      </c>
      <c r="B65" s="57">
        <v>11702020001</v>
      </c>
      <c r="C65" s="23"/>
      <c r="D65" s="23" t="s">
        <v>412</v>
      </c>
      <c r="E65" s="22" t="s">
        <v>90</v>
      </c>
      <c r="F65" s="58">
        <v>42.584</v>
      </c>
      <c r="G65" s="21">
        <f t="shared" si="5"/>
        <v>35.83</v>
      </c>
      <c r="H65" s="35">
        <v>1525.68</v>
      </c>
    </row>
    <row r="66" ht="36" customHeight="1" spans="1:8">
      <c r="A66" s="59">
        <v>62</v>
      </c>
      <c r="B66" s="60">
        <v>11702024001</v>
      </c>
      <c r="C66" s="26"/>
      <c r="D66" s="26" t="s">
        <v>483</v>
      </c>
      <c r="E66" s="30" t="s">
        <v>90</v>
      </c>
      <c r="F66" s="61">
        <v>4.63</v>
      </c>
      <c r="G66" s="21">
        <f t="shared" si="5"/>
        <v>89.1</v>
      </c>
      <c r="H66" s="36">
        <v>412.55</v>
      </c>
    </row>
    <row r="67" ht="33" customHeight="1" spans="1:8">
      <c r="A67" s="33" t="s">
        <v>414</v>
      </c>
      <c r="B67" s="33"/>
      <c r="C67" s="33"/>
      <c r="D67" s="33"/>
      <c r="E67" s="33"/>
      <c r="F67" s="33"/>
      <c r="G67" s="53"/>
      <c r="H67" s="21">
        <f>SUM(H6:H66)</f>
        <v>204227.7</v>
      </c>
    </row>
  </sheetData>
  <sheetProtection formatCells="0" formatColumns="0" formatRows="0" insertRows="0" insertColumns="0" insertHyperlinks="0" deleteColumns="0" deleteRows="0" sort="0" autoFilter="0" pivotTables="0"/>
  <mergeCells count="72">
    <mergeCell ref="A1:H1"/>
    <mergeCell ref="A2:B2"/>
    <mergeCell ref="C2:H2"/>
    <mergeCell ref="G3:H3"/>
    <mergeCell ref="B5:C5"/>
    <mergeCell ref="B6:C6"/>
    <mergeCell ref="B7:C7"/>
    <mergeCell ref="B8:C8"/>
    <mergeCell ref="B9:C9"/>
    <mergeCell ref="B10:C10"/>
    <mergeCell ref="B11:C11"/>
    <mergeCell ref="B12:C12"/>
    <mergeCell ref="B13:C13"/>
    <mergeCell ref="B14:C14"/>
    <mergeCell ref="B15:C15"/>
    <mergeCell ref="B16:C16"/>
    <mergeCell ref="B17:C17"/>
    <mergeCell ref="B18:C18"/>
    <mergeCell ref="B19:C19"/>
    <mergeCell ref="B20:C20"/>
    <mergeCell ref="B21:C21"/>
    <mergeCell ref="B22:C22"/>
    <mergeCell ref="B23:C23"/>
    <mergeCell ref="B24:C24"/>
    <mergeCell ref="B25:C25"/>
    <mergeCell ref="B26:C26"/>
    <mergeCell ref="B27:C27"/>
    <mergeCell ref="B28:C28"/>
    <mergeCell ref="B29:C29"/>
    <mergeCell ref="B30:C30"/>
    <mergeCell ref="B31:C31"/>
    <mergeCell ref="B32:C32"/>
    <mergeCell ref="B33:C33"/>
    <mergeCell ref="B34:C34"/>
    <mergeCell ref="B35:C35"/>
    <mergeCell ref="B36:C36"/>
    <mergeCell ref="B37:C37"/>
    <mergeCell ref="B38:C38"/>
    <mergeCell ref="B39:C39"/>
    <mergeCell ref="B40:C40"/>
    <mergeCell ref="B41:C41"/>
    <mergeCell ref="B42:C42"/>
    <mergeCell ref="B43:C43"/>
    <mergeCell ref="B44:C44"/>
    <mergeCell ref="B45:C45"/>
    <mergeCell ref="B46:C46"/>
    <mergeCell ref="B47:C47"/>
    <mergeCell ref="B48:C48"/>
    <mergeCell ref="B49:C49"/>
    <mergeCell ref="B50:C50"/>
    <mergeCell ref="B51:C51"/>
    <mergeCell ref="B52:C52"/>
    <mergeCell ref="B53:C53"/>
    <mergeCell ref="B54:C54"/>
    <mergeCell ref="B55:C55"/>
    <mergeCell ref="B56:C56"/>
    <mergeCell ref="B57:C57"/>
    <mergeCell ref="B58:C58"/>
    <mergeCell ref="B59:C59"/>
    <mergeCell ref="B60:C60"/>
    <mergeCell ref="B61:C61"/>
    <mergeCell ref="B62:C62"/>
    <mergeCell ref="B63:C63"/>
    <mergeCell ref="B64:C64"/>
    <mergeCell ref="B65:C65"/>
    <mergeCell ref="B66:C66"/>
    <mergeCell ref="A67:F67"/>
    <mergeCell ref="A3:A4"/>
    <mergeCell ref="D3:D4"/>
    <mergeCell ref="E3:E4"/>
    <mergeCell ref="F3:F4"/>
    <mergeCell ref="B3:C4"/>
  </mergeCells>
  <printOptions horizontalCentered="1"/>
  <pageMargins left="0.51968541666667" right="0.51968541666667" top="0.74803125" bottom="0" header="0" footer="0"/>
  <pageSetup paperSize="9" orientation="landscape"/>
  <headerFooter/>
  <rowBreaks count="6" manualBreakCount="6">
    <brk id="14" max="16383" man="1"/>
    <brk id="24" max="16383" man="1"/>
    <brk id="33" max="16383" man="1"/>
    <brk id="43" max="16383" man="1"/>
    <brk id="50" max="16383" man="1"/>
    <brk id="64" max="16383" man="1"/>
  </rowBreaks>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52"/>
  <sheetViews>
    <sheetView workbookViewId="0">
      <selection activeCell="O8" sqref="O8"/>
    </sheetView>
  </sheetViews>
  <sheetFormatPr defaultColWidth="9" defaultRowHeight="11.25" outlineLevelCol="7"/>
  <cols>
    <col min="1" max="1" width="6.41111111111111" customWidth="1"/>
    <col min="2" max="2" width="6.25555555555556" customWidth="1"/>
    <col min="3" max="3" width="9.68888888888889" customWidth="1"/>
    <col min="4" max="4" width="26.4" customWidth="1"/>
    <col min="5" max="5" width="7.11111111111111" customWidth="1"/>
    <col min="6" max="6" width="10.9555555555556" customWidth="1"/>
    <col min="7" max="8" width="16.5" customWidth="1"/>
  </cols>
  <sheetData>
    <row r="1" ht="24" customHeight="1" spans="1:8">
      <c r="A1" s="2" t="s">
        <v>50</v>
      </c>
      <c r="B1" s="2"/>
      <c r="C1" s="2"/>
      <c r="D1" s="2"/>
      <c r="E1" s="2"/>
      <c r="F1" s="2"/>
      <c r="G1" s="2"/>
      <c r="H1" s="2"/>
    </row>
    <row r="2" ht="17" customHeight="1" spans="1:8">
      <c r="A2" s="4" t="s">
        <v>51</v>
      </c>
      <c r="B2" s="4"/>
      <c r="C2" s="4" t="s">
        <v>497</v>
      </c>
      <c r="D2" s="4"/>
      <c r="E2" s="4"/>
      <c r="F2" s="4"/>
      <c r="G2" s="4"/>
      <c r="H2" s="4"/>
    </row>
    <row r="3" ht="23" customHeight="1" spans="1:8">
      <c r="A3" s="15" t="s">
        <v>93</v>
      </c>
      <c r="B3" s="15" t="s">
        <v>94</v>
      </c>
      <c r="C3" s="15"/>
      <c r="D3" s="15" t="s">
        <v>95</v>
      </c>
      <c r="E3" s="15" t="s">
        <v>96</v>
      </c>
      <c r="F3" s="15" t="s">
        <v>97</v>
      </c>
      <c r="G3" s="39" t="s">
        <v>98</v>
      </c>
      <c r="H3" s="39"/>
    </row>
    <row r="4" ht="23" customHeight="1" spans="1:8">
      <c r="A4" s="15"/>
      <c r="B4" s="15"/>
      <c r="C4" s="15"/>
      <c r="D4" s="15"/>
      <c r="E4" s="15"/>
      <c r="F4" s="15"/>
      <c r="G4" s="39" t="s">
        <v>99</v>
      </c>
      <c r="H4" s="39" t="s">
        <v>100</v>
      </c>
    </row>
    <row r="5" ht="23" customHeight="1" spans="1:8">
      <c r="A5" s="18" t="s">
        <v>61</v>
      </c>
      <c r="B5" s="19" t="s">
        <v>61</v>
      </c>
      <c r="C5" s="19"/>
      <c r="D5" s="19" t="s">
        <v>349</v>
      </c>
      <c r="E5" s="18" t="s">
        <v>61</v>
      </c>
      <c r="F5" s="20" t="s">
        <v>61</v>
      </c>
      <c r="G5" s="20"/>
      <c r="H5" s="20"/>
    </row>
    <row r="6" ht="23" customHeight="1" spans="1:8">
      <c r="A6" s="54">
        <v>1</v>
      </c>
      <c r="B6" s="55">
        <v>40101001001</v>
      </c>
      <c r="C6" s="19"/>
      <c r="D6" s="19" t="s">
        <v>417</v>
      </c>
      <c r="E6" s="18" t="s">
        <v>66</v>
      </c>
      <c r="F6" s="52">
        <v>5515.86</v>
      </c>
      <c r="G6" s="21">
        <f t="shared" ref="G6:G9" si="0">ROUND(H6/F6,2)</f>
        <v>3.05</v>
      </c>
      <c r="H6" s="21">
        <v>16838.86</v>
      </c>
    </row>
    <row r="7" ht="36" customHeight="1" spans="1:8">
      <c r="A7" s="54">
        <v>2</v>
      </c>
      <c r="B7" s="55">
        <v>40101002001</v>
      </c>
      <c r="C7" s="19"/>
      <c r="D7" s="19" t="s">
        <v>498</v>
      </c>
      <c r="E7" s="18" t="s">
        <v>66</v>
      </c>
      <c r="F7" s="52">
        <v>53.87</v>
      </c>
      <c r="G7" s="21">
        <f t="shared" si="0"/>
        <v>4.92</v>
      </c>
      <c r="H7" s="21">
        <v>265.28</v>
      </c>
    </row>
    <row r="8" ht="36" customHeight="1" spans="1:8">
      <c r="A8" s="54">
        <v>3</v>
      </c>
      <c r="B8" s="55">
        <v>40103001002</v>
      </c>
      <c r="C8" s="19"/>
      <c r="D8" s="19" t="s">
        <v>466</v>
      </c>
      <c r="E8" s="18" t="s">
        <v>66</v>
      </c>
      <c r="F8" s="52">
        <v>2941.44</v>
      </c>
      <c r="G8" s="21">
        <f t="shared" si="0"/>
        <v>12.3</v>
      </c>
      <c r="H8" s="21">
        <v>36166.87</v>
      </c>
    </row>
    <row r="9" ht="36" customHeight="1" spans="1:8">
      <c r="A9" s="54">
        <v>4</v>
      </c>
      <c r="B9" s="55">
        <v>40103002001</v>
      </c>
      <c r="C9" s="19"/>
      <c r="D9" s="19" t="s">
        <v>467</v>
      </c>
      <c r="E9" s="18" t="s">
        <v>66</v>
      </c>
      <c r="F9" s="52">
        <v>2187.074</v>
      </c>
      <c r="G9" s="21">
        <f t="shared" si="0"/>
        <v>3.49</v>
      </c>
      <c r="H9" s="21">
        <v>7629.91</v>
      </c>
    </row>
    <row r="10" ht="23" customHeight="1" spans="1:8">
      <c r="A10" s="18" t="s">
        <v>61</v>
      </c>
      <c r="B10" s="19" t="s">
        <v>61</v>
      </c>
      <c r="C10" s="19"/>
      <c r="D10" s="19" t="s">
        <v>422</v>
      </c>
      <c r="E10" s="18" t="s">
        <v>61</v>
      </c>
      <c r="F10" s="20" t="s">
        <v>61</v>
      </c>
      <c r="G10" s="21"/>
      <c r="H10" s="21"/>
    </row>
    <row r="11" ht="36" customHeight="1" spans="1:8">
      <c r="A11" s="54">
        <v>5</v>
      </c>
      <c r="B11" s="55">
        <v>40301002004</v>
      </c>
      <c r="C11" s="19"/>
      <c r="D11" s="19" t="s">
        <v>485</v>
      </c>
      <c r="E11" s="18" t="s">
        <v>113</v>
      </c>
      <c r="F11" s="52">
        <v>7112.2</v>
      </c>
      <c r="G11" s="21">
        <f t="shared" ref="G11:G15" si="1">ROUND(H11/F11,2)</f>
        <v>16.92</v>
      </c>
      <c r="H11" s="21">
        <v>120348.15</v>
      </c>
    </row>
    <row r="12" ht="36" customHeight="1" spans="1:8">
      <c r="A12" s="54">
        <v>6</v>
      </c>
      <c r="B12" s="55">
        <v>40301002005</v>
      </c>
      <c r="C12" s="19"/>
      <c r="D12" s="19" t="s">
        <v>499</v>
      </c>
      <c r="E12" s="18" t="s">
        <v>113</v>
      </c>
      <c r="F12" s="52">
        <v>74.4</v>
      </c>
      <c r="G12" s="21">
        <f t="shared" si="1"/>
        <v>32.11</v>
      </c>
      <c r="H12" s="21">
        <v>2388.62</v>
      </c>
    </row>
    <row r="13" ht="36" customHeight="1" spans="1:8">
      <c r="A13" s="54">
        <v>7</v>
      </c>
      <c r="B13" s="55">
        <v>40901001016</v>
      </c>
      <c r="C13" s="19"/>
      <c r="D13" s="19" t="s">
        <v>424</v>
      </c>
      <c r="E13" s="18" t="s">
        <v>116</v>
      </c>
      <c r="F13" s="52">
        <v>34.8</v>
      </c>
      <c r="G13" s="21">
        <f t="shared" si="1"/>
        <v>416.79</v>
      </c>
      <c r="H13" s="21">
        <v>14504.29</v>
      </c>
    </row>
    <row r="14" ht="36" customHeight="1" spans="1:8">
      <c r="A14" s="54">
        <v>8</v>
      </c>
      <c r="B14" s="55">
        <v>40901009005</v>
      </c>
      <c r="C14" s="19"/>
      <c r="D14" s="19" t="s">
        <v>486</v>
      </c>
      <c r="E14" s="18" t="s">
        <v>116</v>
      </c>
      <c r="F14" s="52">
        <v>0.007</v>
      </c>
      <c r="G14" s="21">
        <f t="shared" si="1"/>
        <v>1938.57</v>
      </c>
      <c r="H14" s="21">
        <v>13.57</v>
      </c>
    </row>
    <row r="15" ht="36" customHeight="1" spans="1:8">
      <c r="A15" s="54">
        <v>9</v>
      </c>
      <c r="B15" s="55">
        <v>40301011004</v>
      </c>
      <c r="C15" s="19"/>
      <c r="D15" s="19" t="s">
        <v>426</v>
      </c>
      <c r="E15" s="18" t="s">
        <v>427</v>
      </c>
      <c r="F15" s="52">
        <v>580</v>
      </c>
      <c r="G15" s="21">
        <f t="shared" si="1"/>
        <v>33.65</v>
      </c>
      <c r="H15" s="21">
        <v>19518.42</v>
      </c>
    </row>
    <row r="16" ht="36" customHeight="1" spans="1:8">
      <c r="A16" s="18" t="s">
        <v>61</v>
      </c>
      <c r="B16" s="19" t="s">
        <v>61</v>
      </c>
      <c r="C16" s="19"/>
      <c r="D16" s="19" t="s">
        <v>353</v>
      </c>
      <c r="E16" s="18" t="s">
        <v>61</v>
      </c>
      <c r="F16" s="20" t="s">
        <v>61</v>
      </c>
      <c r="G16" s="21"/>
      <c r="H16" s="21"/>
    </row>
    <row r="17" ht="36" customHeight="1" spans="1:8">
      <c r="A17" s="54">
        <v>10</v>
      </c>
      <c r="B17" s="55">
        <v>40303001001</v>
      </c>
      <c r="C17" s="19"/>
      <c r="D17" s="19" t="s">
        <v>428</v>
      </c>
      <c r="E17" s="18" t="s">
        <v>66</v>
      </c>
      <c r="F17" s="52">
        <v>650.92</v>
      </c>
      <c r="G17" s="21">
        <f t="shared" ref="G17:G32" si="2">ROUND(H17/F17,2)</f>
        <v>137.1</v>
      </c>
      <c r="H17" s="21">
        <v>89239.18</v>
      </c>
    </row>
    <row r="18" ht="36" customHeight="1" spans="1:8">
      <c r="A18" s="54">
        <v>11</v>
      </c>
      <c r="B18" s="55">
        <v>40601006001</v>
      </c>
      <c r="C18" s="19"/>
      <c r="D18" s="19" t="s">
        <v>433</v>
      </c>
      <c r="E18" s="18" t="s">
        <v>66</v>
      </c>
      <c r="F18" s="52">
        <v>2406.88</v>
      </c>
      <c r="G18" s="21">
        <f t="shared" si="2"/>
        <v>98.77</v>
      </c>
      <c r="H18" s="21">
        <v>237717.91</v>
      </c>
    </row>
    <row r="19" ht="36" customHeight="1" spans="1:8">
      <c r="A19" s="54">
        <v>12</v>
      </c>
      <c r="B19" s="55">
        <v>40601006005</v>
      </c>
      <c r="C19" s="19"/>
      <c r="D19" s="19" t="s">
        <v>455</v>
      </c>
      <c r="E19" s="18" t="s">
        <v>66</v>
      </c>
      <c r="F19" s="52">
        <v>410</v>
      </c>
      <c r="G19" s="21">
        <f t="shared" si="2"/>
        <v>91.22</v>
      </c>
      <c r="H19" s="21">
        <v>37401.84</v>
      </c>
    </row>
    <row r="20" ht="36" customHeight="1" spans="1:8">
      <c r="A20" s="54">
        <v>13</v>
      </c>
      <c r="B20" s="55">
        <v>40601007001</v>
      </c>
      <c r="C20" s="19"/>
      <c r="D20" s="19" t="s">
        <v>500</v>
      </c>
      <c r="E20" s="18" t="s">
        <v>66</v>
      </c>
      <c r="F20" s="52">
        <v>852.12</v>
      </c>
      <c r="G20" s="21">
        <f t="shared" si="2"/>
        <v>96.29</v>
      </c>
      <c r="H20" s="21">
        <v>82049.78</v>
      </c>
    </row>
    <row r="21" ht="36" customHeight="1" spans="1:8">
      <c r="A21" s="54">
        <v>14</v>
      </c>
      <c r="B21" s="55">
        <v>40601007004</v>
      </c>
      <c r="C21" s="19"/>
      <c r="D21" s="19" t="s">
        <v>501</v>
      </c>
      <c r="E21" s="18" t="s">
        <v>66</v>
      </c>
      <c r="F21" s="52">
        <v>29</v>
      </c>
      <c r="G21" s="21">
        <f t="shared" si="2"/>
        <v>105.12</v>
      </c>
      <c r="H21" s="21">
        <v>3048.39</v>
      </c>
    </row>
    <row r="22" ht="36" customHeight="1" spans="1:8">
      <c r="A22" s="54">
        <v>15</v>
      </c>
      <c r="B22" s="55">
        <v>40601007005</v>
      </c>
      <c r="C22" s="19"/>
      <c r="D22" s="19" t="s">
        <v>502</v>
      </c>
      <c r="E22" s="18" t="s">
        <v>66</v>
      </c>
      <c r="F22" s="52">
        <v>15.6</v>
      </c>
      <c r="G22" s="21">
        <f t="shared" si="2"/>
        <v>111.36</v>
      </c>
      <c r="H22" s="21">
        <v>1737.18</v>
      </c>
    </row>
    <row r="23" ht="36" customHeight="1" spans="1:8">
      <c r="A23" s="54">
        <v>16</v>
      </c>
      <c r="B23" s="55">
        <v>40601007003</v>
      </c>
      <c r="C23" s="19"/>
      <c r="D23" s="19" t="s">
        <v>503</v>
      </c>
      <c r="E23" s="18" t="s">
        <v>66</v>
      </c>
      <c r="F23" s="52">
        <v>64.04</v>
      </c>
      <c r="G23" s="21">
        <f t="shared" si="2"/>
        <v>115.66</v>
      </c>
      <c r="H23" s="21">
        <v>7407.11</v>
      </c>
    </row>
    <row r="24" ht="36" customHeight="1" spans="1:8">
      <c r="A24" s="54">
        <v>17</v>
      </c>
      <c r="B24" s="55">
        <v>40601007002</v>
      </c>
      <c r="C24" s="19"/>
      <c r="D24" s="19" t="s">
        <v>504</v>
      </c>
      <c r="E24" s="18" t="s">
        <v>66</v>
      </c>
      <c r="F24" s="52">
        <v>281.92</v>
      </c>
      <c r="G24" s="21">
        <f t="shared" si="2"/>
        <v>247.35</v>
      </c>
      <c r="H24" s="21">
        <v>69731.79</v>
      </c>
    </row>
    <row r="25" ht="36" customHeight="1" spans="1:8">
      <c r="A25" s="54">
        <v>18</v>
      </c>
      <c r="B25" s="55">
        <v>11702029001</v>
      </c>
      <c r="C25" s="19"/>
      <c r="D25" s="19" t="s">
        <v>370</v>
      </c>
      <c r="E25" s="18" t="s">
        <v>90</v>
      </c>
      <c r="F25" s="52">
        <v>513.96</v>
      </c>
      <c r="G25" s="21">
        <f t="shared" si="2"/>
        <v>3.47</v>
      </c>
      <c r="H25" s="21">
        <v>1783.66</v>
      </c>
    </row>
    <row r="26" ht="36" customHeight="1" spans="1:8">
      <c r="A26" s="54">
        <v>19</v>
      </c>
      <c r="B26" s="55">
        <v>40601030001</v>
      </c>
      <c r="C26" s="19"/>
      <c r="D26" s="19" t="s">
        <v>363</v>
      </c>
      <c r="E26" s="18" t="s">
        <v>66</v>
      </c>
      <c r="F26" s="52">
        <v>20347.2</v>
      </c>
      <c r="G26" s="21">
        <f t="shared" si="2"/>
        <v>1.07</v>
      </c>
      <c r="H26" s="21">
        <v>21769.66</v>
      </c>
    </row>
    <row r="27" ht="36" customHeight="1" spans="1:8">
      <c r="A27" s="54">
        <v>22</v>
      </c>
      <c r="B27" s="55">
        <v>40901001013</v>
      </c>
      <c r="C27" s="19"/>
      <c r="D27" s="19" t="s">
        <v>371</v>
      </c>
      <c r="E27" s="18" t="s">
        <v>116</v>
      </c>
      <c r="F27" s="52">
        <v>14.792</v>
      </c>
      <c r="G27" s="21">
        <f t="shared" si="2"/>
        <v>687.68</v>
      </c>
      <c r="H27" s="21">
        <v>10172.16</v>
      </c>
    </row>
    <row r="28" ht="36" customHeight="1" spans="1:8">
      <c r="A28" s="54">
        <v>23</v>
      </c>
      <c r="B28" s="55">
        <v>40901001014</v>
      </c>
      <c r="C28" s="19"/>
      <c r="D28" s="19" t="s">
        <v>371</v>
      </c>
      <c r="E28" s="18" t="s">
        <v>116</v>
      </c>
      <c r="F28" s="52">
        <v>160.812</v>
      </c>
      <c r="G28" s="21">
        <f t="shared" si="2"/>
        <v>687.68</v>
      </c>
      <c r="H28" s="21">
        <v>110587.2</v>
      </c>
    </row>
    <row r="29" ht="36" customHeight="1" spans="1:8">
      <c r="A29" s="54">
        <v>24</v>
      </c>
      <c r="B29" s="55">
        <v>40901001015</v>
      </c>
      <c r="C29" s="19"/>
      <c r="D29" s="19" t="s">
        <v>371</v>
      </c>
      <c r="E29" s="18" t="s">
        <v>116</v>
      </c>
      <c r="F29" s="52">
        <v>312.04</v>
      </c>
      <c r="G29" s="21">
        <f t="shared" si="2"/>
        <v>687.68</v>
      </c>
      <c r="H29" s="21">
        <v>214583.67</v>
      </c>
    </row>
    <row r="30" ht="36" customHeight="1" spans="1:8">
      <c r="A30" s="54">
        <v>25</v>
      </c>
      <c r="B30" s="55">
        <v>40901001017</v>
      </c>
      <c r="C30" s="19"/>
      <c r="D30" s="19" t="s">
        <v>371</v>
      </c>
      <c r="E30" s="18" t="s">
        <v>116</v>
      </c>
      <c r="F30" s="52">
        <v>4.04</v>
      </c>
      <c r="G30" s="21">
        <f t="shared" si="2"/>
        <v>1121.48</v>
      </c>
      <c r="H30" s="21">
        <v>4530.78</v>
      </c>
    </row>
    <row r="31" ht="23" customHeight="1" spans="1:8">
      <c r="A31" s="54">
        <v>26</v>
      </c>
      <c r="B31" s="55">
        <v>10516003001</v>
      </c>
      <c r="C31" s="19"/>
      <c r="D31" s="19" t="s">
        <v>372</v>
      </c>
      <c r="E31" s="18" t="s">
        <v>373</v>
      </c>
      <c r="F31" s="52">
        <v>4624</v>
      </c>
      <c r="G31" s="21">
        <f t="shared" si="2"/>
        <v>3.7</v>
      </c>
      <c r="H31" s="21">
        <v>17090.3</v>
      </c>
    </row>
    <row r="32" ht="23" customHeight="1" spans="1:8">
      <c r="A32" s="54">
        <v>27</v>
      </c>
      <c r="B32" s="55">
        <v>40404004001</v>
      </c>
      <c r="C32" s="19"/>
      <c r="D32" s="19" t="s">
        <v>435</v>
      </c>
      <c r="E32" s="18" t="s">
        <v>113</v>
      </c>
      <c r="F32" s="52">
        <v>845.78</v>
      </c>
      <c r="G32" s="21">
        <f t="shared" si="2"/>
        <v>21.22</v>
      </c>
      <c r="H32" s="21">
        <v>17947.45</v>
      </c>
    </row>
    <row r="33" ht="23" customHeight="1" spans="1:8">
      <c r="A33" s="18" t="s">
        <v>61</v>
      </c>
      <c r="B33" s="19" t="s">
        <v>61</v>
      </c>
      <c r="C33" s="19"/>
      <c r="D33" s="19" t="s">
        <v>382</v>
      </c>
      <c r="E33" s="18" t="s">
        <v>61</v>
      </c>
      <c r="F33" s="20" t="s">
        <v>61</v>
      </c>
      <c r="G33" s="21"/>
      <c r="H33" s="21"/>
    </row>
    <row r="34" ht="36" customHeight="1" spans="1:8">
      <c r="A34" s="54">
        <v>28</v>
      </c>
      <c r="B34" s="55">
        <v>40601028009</v>
      </c>
      <c r="C34" s="19"/>
      <c r="D34" s="19" t="s">
        <v>384</v>
      </c>
      <c r="E34" s="18" t="s">
        <v>90</v>
      </c>
      <c r="F34" s="52">
        <v>4106.44</v>
      </c>
      <c r="G34" s="21">
        <f t="shared" ref="G34:G38" si="3">ROUND(H34/F34,2)</f>
        <v>4.79</v>
      </c>
      <c r="H34" s="21">
        <v>19649.53</v>
      </c>
    </row>
    <row r="35" ht="36" customHeight="1" spans="1:8">
      <c r="A35" s="18" t="s">
        <v>61</v>
      </c>
      <c r="B35" s="19" t="s">
        <v>61</v>
      </c>
      <c r="C35" s="19"/>
      <c r="D35" s="19" t="s">
        <v>385</v>
      </c>
      <c r="E35" s="18" t="s">
        <v>61</v>
      </c>
      <c r="F35" s="20" t="s">
        <v>61</v>
      </c>
      <c r="G35" s="21"/>
      <c r="H35" s="21"/>
    </row>
    <row r="36" ht="36" customHeight="1" spans="1:8">
      <c r="A36" s="54">
        <v>29</v>
      </c>
      <c r="B36" s="55">
        <v>11201001002</v>
      </c>
      <c r="C36" s="19"/>
      <c r="D36" s="19" t="s">
        <v>480</v>
      </c>
      <c r="E36" s="18" t="s">
        <v>90</v>
      </c>
      <c r="F36" s="52">
        <v>726.84</v>
      </c>
      <c r="G36" s="21">
        <f t="shared" si="3"/>
        <v>43.63</v>
      </c>
      <c r="H36" s="21">
        <v>31708.76</v>
      </c>
    </row>
    <row r="37" ht="36" customHeight="1" spans="1:8">
      <c r="A37" s="54">
        <v>30</v>
      </c>
      <c r="B37" s="55">
        <v>40601028010</v>
      </c>
      <c r="C37" s="19"/>
      <c r="D37" s="19" t="s">
        <v>388</v>
      </c>
      <c r="E37" s="18" t="s">
        <v>90</v>
      </c>
      <c r="F37" s="52">
        <v>4268.52</v>
      </c>
      <c r="G37" s="21">
        <f t="shared" si="3"/>
        <v>5.44</v>
      </c>
      <c r="H37" s="21">
        <v>23224.05</v>
      </c>
    </row>
    <row r="38" ht="36" customHeight="1" spans="1:8">
      <c r="A38" s="54">
        <v>31</v>
      </c>
      <c r="B38" s="55">
        <v>40601028011</v>
      </c>
      <c r="C38" s="19"/>
      <c r="D38" s="19" t="s">
        <v>389</v>
      </c>
      <c r="E38" s="18" t="s">
        <v>90</v>
      </c>
      <c r="F38" s="52">
        <v>1685.48</v>
      </c>
      <c r="G38" s="21">
        <f t="shared" si="3"/>
        <v>5.44</v>
      </c>
      <c r="H38" s="21">
        <v>9170.47</v>
      </c>
    </row>
    <row r="39" ht="23" customHeight="1" spans="1:8">
      <c r="A39" s="18" t="s">
        <v>61</v>
      </c>
      <c r="B39" s="19" t="s">
        <v>61</v>
      </c>
      <c r="C39" s="19"/>
      <c r="D39" s="19" t="s">
        <v>392</v>
      </c>
      <c r="E39" s="18" t="s">
        <v>61</v>
      </c>
      <c r="F39" s="20" t="s">
        <v>61</v>
      </c>
      <c r="G39" s="21"/>
      <c r="H39" s="21"/>
    </row>
    <row r="40" ht="36" customHeight="1" spans="1:8">
      <c r="A40" s="54">
        <v>32</v>
      </c>
      <c r="B40" s="55">
        <v>10507004001</v>
      </c>
      <c r="C40" s="19"/>
      <c r="D40" s="19" t="s">
        <v>505</v>
      </c>
      <c r="E40" s="18" t="s">
        <v>90</v>
      </c>
      <c r="F40" s="52">
        <v>9.04</v>
      </c>
      <c r="G40" s="21">
        <f t="shared" ref="G40:G51" si="4">ROUND(H40/F40,2)</f>
        <v>66.72</v>
      </c>
      <c r="H40" s="21">
        <v>603.17</v>
      </c>
    </row>
    <row r="41" ht="23" customHeight="1" spans="1:8">
      <c r="A41" s="18" t="s">
        <v>61</v>
      </c>
      <c r="B41" s="19" t="s">
        <v>61</v>
      </c>
      <c r="C41" s="19"/>
      <c r="D41" s="19" t="s">
        <v>394</v>
      </c>
      <c r="E41" s="18" t="s">
        <v>61</v>
      </c>
      <c r="F41" s="20" t="s">
        <v>61</v>
      </c>
      <c r="G41" s="21"/>
      <c r="H41" s="21"/>
    </row>
    <row r="42" ht="36" customHeight="1" spans="1:8">
      <c r="A42" s="54">
        <v>34</v>
      </c>
      <c r="B42" s="55">
        <v>41101001001</v>
      </c>
      <c r="C42" s="19"/>
      <c r="D42" s="19" t="s">
        <v>397</v>
      </c>
      <c r="E42" s="18" t="s">
        <v>90</v>
      </c>
      <c r="F42" s="52">
        <v>2426.44</v>
      </c>
      <c r="G42" s="21">
        <f t="shared" si="4"/>
        <v>13.55</v>
      </c>
      <c r="H42" s="21">
        <v>32872.65</v>
      </c>
    </row>
    <row r="43" ht="36" customHeight="1" spans="1:8">
      <c r="A43" s="54">
        <v>35</v>
      </c>
      <c r="B43" s="19" t="s">
        <v>440</v>
      </c>
      <c r="C43" s="19"/>
      <c r="D43" s="19" t="s">
        <v>506</v>
      </c>
      <c r="E43" s="18" t="s">
        <v>90</v>
      </c>
      <c r="F43" s="52">
        <v>2430.52</v>
      </c>
      <c r="G43" s="21">
        <f t="shared" si="4"/>
        <v>4.94</v>
      </c>
      <c r="H43" s="21">
        <v>12018.82</v>
      </c>
    </row>
    <row r="44" ht="36" customHeight="1" spans="1:8">
      <c r="A44" s="54">
        <v>36</v>
      </c>
      <c r="B44" s="19" t="s">
        <v>398</v>
      </c>
      <c r="C44" s="19"/>
      <c r="D44" s="19" t="s">
        <v>399</v>
      </c>
      <c r="E44" s="18" t="s">
        <v>90</v>
      </c>
      <c r="F44" s="52">
        <v>8</v>
      </c>
      <c r="G44" s="21">
        <f t="shared" si="4"/>
        <v>7.43</v>
      </c>
      <c r="H44" s="21">
        <v>59.45</v>
      </c>
    </row>
    <row r="45" ht="36" customHeight="1" spans="1:8">
      <c r="A45" s="54">
        <v>42</v>
      </c>
      <c r="B45" s="55">
        <v>10402001001</v>
      </c>
      <c r="C45" s="19"/>
      <c r="D45" s="19" t="s">
        <v>507</v>
      </c>
      <c r="E45" s="18" t="s">
        <v>66</v>
      </c>
      <c r="F45" s="52">
        <v>14.76</v>
      </c>
      <c r="G45" s="21">
        <f t="shared" si="4"/>
        <v>155.52</v>
      </c>
      <c r="H45" s="21">
        <v>2295.5</v>
      </c>
    </row>
    <row r="46" ht="36" customHeight="1" spans="1:8">
      <c r="A46" s="54">
        <v>43</v>
      </c>
      <c r="B46" s="55">
        <v>41102001001</v>
      </c>
      <c r="C46" s="19"/>
      <c r="D46" s="19" t="s">
        <v>442</v>
      </c>
      <c r="E46" s="18" t="s">
        <v>90</v>
      </c>
      <c r="F46" s="52">
        <v>114.4</v>
      </c>
      <c r="G46" s="21">
        <f t="shared" si="4"/>
        <v>12.65</v>
      </c>
      <c r="H46" s="21">
        <v>1447.46</v>
      </c>
    </row>
    <row r="47" ht="36" customHeight="1" spans="1:8">
      <c r="A47" s="54">
        <v>44</v>
      </c>
      <c r="B47" s="55">
        <v>41102002001</v>
      </c>
      <c r="C47" s="19"/>
      <c r="D47" s="19" t="s">
        <v>508</v>
      </c>
      <c r="E47" s="18" t="s">
        <v>90</v>
      </c>
      <c r="F47" s="52">
        <v>251.76</v>
      </c>
      <c r="G47" s="21">
        <f t="shared" si="4"/>
        <v>23.27</v>
      </c>
      <c r="H47" s="21">
        <v>5857.96</v>
      </c>
    </row>
    <row r="48" ht="36" customHeight="1" spans="1:8">
      <c r="A48" s="54">
        <v>45</v>
      </c>
      <c r="B48" s="55">
        <v>41102034001</v>
      </c>
      <c r="C48" s="19"/>
      <c r="D48" s="19" t="s">
        <v>445</v>
      </c>
      <c r="E48" s="18" t="s">
        <v>90</v>
      </c>
      <c r="F48" s="52">
        <v>343.48</v>
      </c>
      <c r="G48" s="21">
        <f t="shared" si="4"/>
        <v>33.58</v>
      </c>
      <c r="H48" s="21">
        <v>11534.32</v>
      </c>
    </row>
    <row r="49" ht="36" customHeight="1" spans="1:8">
      <c r="A49" s="54">
        <v>46</v>
      </c>
      <c r="B49" s="55">
        <v>41102035001</v>
      </c>
      <c r="C49" s="19"/>
      <c r="D49" s="19" t="s">
        <v>509</v>
      </c>
      <c r="E49" s="18" t="s">
        <v>90</v>
      </c>
      <c r="F49" s="52">
        <v>4881.4</v>
      </c>
      <c r="G49" s="21">
        <f t="shared" si="4"/>
        <v>47.91</v>
      </c>
      <c r="H49" s="21">
        <v>233868.84</v>
      </c>
    </row>
    <row r="50" ht="36" customHeight="1" spans="1:8">
      <c r="A50" s="56">
        <v>47</v>
      </c>
      <c r="B50" s="57">
        <v>41102035004</v>
      </c>
      <c r="C50" s="23"/>
      <c r="D50" s="23" t="s">
        <v>482</v>
      </c>
      <c r="E50" s="22" t="s">
        <v>90</v>
      </c>
      <c r="F50" s="58">
        <v>373.28</v>
      </c>
      <c r="G50" s="21">
        <f t="shared" si="4"/>
        <v>28</v>
      </c>
      <c r="H50" s="35">
        <v>10453.5</v>
      </c>
    </row>
    <row r="51" ht="36" customHeight="1" spans="1:8">
      <c r="A51" s="59">
        <v>48</v>
      </c>
      <c r="B51" s="60">
        <v>41102035003</v>
      </c>
      <c r="C51" s="26"/>
      <c r="D51" s="26" t="s">
        <v>510</v>
      </c>
      <c r="E51" s="30" t="s">
        <v>90</v>
      </c>
      <c r="F51" s="61">
        <v>2295.8</v>
      </c>
      <c r="G51" s="21">
        <f t="shared" si="4"/>
        <v>39.74</v>
      </c>
      <c r="H51" s="36">
        <v>91244.05</v>
      </c>
    </row>
    <row r="52" ht="27" customHeight="1" spans="1:8">
      <c r="A52" s="33" t="s">
        <v>414</v>
      </c>
      <c r="B52" s="33"/>
      <c r="C52" s="33"/>
      <c r="D52" s="33"/>
      <c r="E52" s="33"/>
      <c r="F52" s="33"/>
      <c r="G52" s="53"/>
      <c r="H52" s="21">
        <f>SUM(H6:H51)</f>
        <v>1630480.56</v>
      </c>
    </row>
  </sheetData>
  <sheetProtection formatCells="0" formatColumns="0" formatRows="0" insertRows="0" insertColumns="0" insertHyperlinks="0" deleteColumns="0" deleteRows="0" sort="0" autoFilter="0" pivotTables="0"/>
  <mergeCells count="57">
    <mergeCell ref="A1:H1"/>
    <mergeCell ref="A2:B2"/>
    <mergeCell ref="C2:H2"/>
    <mergeCell ref="G3:H3"/>
    <mergeCell ref="B5:C5"/>
    <mergeCell ref="B6:C6"/>
    <mergeCell ref="B7:C7"/>
    <mergeCell ref="B8:C8"/>
    <mergeCell ref="B9:C9"/>
    <mergeCell ref="B10:C10"/>
    <mergeCell ref="B11:C11"/>
    <mergeCell ref="B12:C12"/>
    <mergeCell ref="B13:C13"/>
    <mergeCell ref="B14:C14"/>
    <mergeCell ref="B15:C15"/>
    <mergeCell ref="B16:C16"/>
    <mergeCell ref="B17:C17"/>
    <mergeCell ref="B18:C18"/>
    <mergeCell ref="B19:C19"/>
    <mergeCell ref="B20:C20"/>
    <mergeCell ref="B21:C21"/>
    <mergeCell ref="B22:C22"/>
    <mergeCell ref="B23:C23"/>
    <mergeCell ref="B24:C24"/>
    <mergeCell ref="B25:C25"/>
    <mergeCell ref="B26:C26"/>
    <mergeCell ref="B27:C27"/>
    <mergeCell ref="B28:C28"/>
    <mergeCell ref="B29:C29"/>
    <mergeCell ref="B30:C30"/>
    <mergeCell ref="B31:C31"/>
    <mergeCell ref="B32:C32"/>
    <mergeCell ref="B33:C33"/>
    <mergeCell ref="B34:C34"/>
    <mergeCell ref="B35:C35"/>
    <mergeCell ref="B36:C36"/>
    <mergeCell ref="B37:C37"/>
    <mergeCell ref="B38:C38"/>
    <mergeCell ref="B39:C39"/>
    <mergeCell ref="B40:C40"/>
    <mergeCell ref="B41:C41"/>
    <mergeCell ref="B42:C42"/>
    <mergeCell ref="B43:C43"/>
    <mergeCell ref="B44:C44"/>
    <mergeCell ref="B45:C45"/>
    <mergeCell ref="B46:C46"/>
    <mergeCell ref="B47:C47"/>
    <mergeCell ref="B48:C48"/>
    <mergeCell ref="B49:C49"/>
    <mergeCell ref="B50:C50"/>
    <mergeCell ref="B51:C51"/>
    <mergeCell ref="A52:F52"/>
    <mergeCell ref="A3:A4"/>
    <mergeCell ref="D3:D4"/>
    <mergeCell ref="E3:E4"/>
    <mergeCell ref="F3:F4"/>
    <mergeCell ref="B3:C4"/>
  </mergeCells>
  <printOptions horizontalCentered="1"/>
  <pageMargins left="0.51968541666667" right="0.51968541666667" top="0.74803125" bottom="0" header="0" footer="0"/>
  <pageSetup paperSize="9" orientation="landscape"/>
  <headerFooter/>
  <rowBreaks count="2" manualBreakCount="2">
    <brk id="15" max="16383" man="1"/>
    <brk id="24" max="16383" man="1"/>
  </rowBreaks>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61"/>
  <sheetViews>
    <sheetView workbookViewId="0">
      <selection activeCell="P9" sqref="P9"/>
    </sheetView>
  </sheetViews>
  <sheetFormatPr defaultColWidth="9" defaultRowHeight="11.25" outlineLevelCol="7"/>
  <cols>
    <col min="1" max="1" width="6.41111111111111" customWidth="1"/>
    <col min="2" max="2" width="6.25555555555556" customWidth="1"/>
    <col min="3" max="3" width="9.68888888888889" customWidth="1"/>
    <col min="4" max="4" width="26.4" customWidth="1"/>
    <col min="5" max="5" width="7.11111111111111" customWidth="1"/>
    <col min="6" max="6" width="10.9555555555556" customWidth="1"/>
    <col min="7" max="8" width="16.8333333333333" customWidth="1"/>
  </cols>
  <sheetData>
    <row r="1" ht="26" customHeight="1" spans="1:8">
      <c r="A1" s="2" t="s">
        <v>50</v>
      </c>
      <c r="B1" s="2"/>
      <c r="C1" s="2"/>
      <c r="D1" s="2"/>
      <c r="E1" s="2"/>
      <c r="F1" s="2"/>
      <c r="G1" s="2"/>
      <c r="H1" s="2"/>
    </row>
    <row r="2" ht="20" customHeight="1" spans="1:8">
      <c r="A2" s="4" t="s">
        <v>51</v>
      </c>
      <c r="B2" s="4"/>
      <c r="C2" s="4" t="s">
        <v>511</v>
      </c>
      <c r="D2" s="4"/>
      <c r="E2" s="4"/>
      <c r="F2" s="4"/>
      <c r="G2" s="4"/>
      <c r="H2" s="4"/>
    </row>
    <row r="3" ht="23" customHeight="1" spans="1:8">
      <c r="A3" s="15" t="s">
        <v>93</v>
      </c>
      <c r="B3" s="15" t="s">
        <v>94</v>
      </c>
      <c r="C3" s="15"/>
      <c r="D3" s="15" t="s">
        <v>95</v>
      </c>
      <c r="E3" s="15" t="s">
        <v>96</v>
      </c>
      <c r="F3" s="15" t="s">
        <v>97</v>
      </c>
      <c r="G3" s="39" t="s">
        <v>98</v>
      </c>
      <c r="H3" s="39"/>
    </row>
    <row r="4" ht="23" customHeight="1" spans="1:8">
      <c r="A4" s="15"/>
      <c r="B4" s="15"/>
      <c r="C4" s="15"/>
      <c r="D4" s="15"/>
      <c r="E4" s="15"/>
      <c r="F4" s="15"/>
      <c r="G4" s="39" t="s">
        <v>99</v>
      </c>
      <c r="H4" s="39" t="s">
        <v>100</v>
      </c>
    </row>
    <row r="5" ht="23" customHeight="1" spans="1:8">
      <c r="A5" s="18" t="s">
        <v>61</v>
      </c>
      <c r="B5" s="19" t="s">
        <v>61</v>
      </c>
      <c r="C5" s="19"/>
      <c r="D5" s="19" t="s">
        <v>512</v>
      </c>
      <c r="E5" s="18" t="s">
        <v>61</v>
      </c>
      <c r="F5" s="20" t="s">
        <v>61</v>
      </c>
      <c r="G5" s="20"/>
      <c r="H5" s="20"/>
    </row>
    <row r="6" ht="23" customHeight="1" spans="1:8">
      <c r="A6" s="54">
        <v>1</v>
      </c>
      <c r="B6" s="55">
        <v>40101001001</v>
      </c>
      <c r="C6" s="19"/>
      <c r="D6" s="19" t="s">
        <v>417</v>
      </c>
      <c r="E6" s="18" t="s">
        <v>66</v>
      </c>
      <c r="F6" s="52">
        <v>5925.4</v>
      </c>
      <c r="G6" s="21">
        <f t="shared" ref="G6:G8" si="0">ROUND(H6/F6,2)</f>
        <v>3.05</v>
      </c>
      <c r="H6" s="21">
        <v>18089.76</v>
      </c>
    </row>
    <row r="7" ht="36" customHeight="1" spans="1:8">
      <c r="A7" s="54">
        <v>2</v>
      </c>
      <c r="B7" s="55">
        <v>40103001002</v>
      </c>
      <c r="C7" s="19"/>
      <c r="D7" s="19" t="s">
        <v>466</v>
      </c>
      <c r="E7" s="18" t="s">
        <v>66</v>
      </c>
      <c r="F7" s="52">
        <v>4697.02</v>
      </c>
      <c r="G7" s="21">
        <f t="shared" si="0"/>
        <v>12.3</v>
      </c>
      <c r="H7" s="21">
        <v>57753.37</v>
      </c>
    </row>
    <row r="8" ht="36" customHeight="1" spans="1:8">
      <c r="A8" s="54">
        <v>3</v>
      </c>
      <c r="B8" s="55">
        <v>40103002001</v>
      </c>
      <c r="C8" s="19"/>
      <c r="D8" s="19" t="s">
        <v>421</v>
      </c>
      <c r="E8" s="18" t="s">
        <v>66</v>
      </c>
      <c r="F8" s="52">
        <v>25.357</v>
      </c>
      <c r="G8" s="21">
        <f t="shared" si="0"/>
        <v>3.48</v>
      </c>
      <c r="H8" s="21">
        <v>88.3</v>
      </c>
    </row>
    <row r="9" ht="23" customHeight="1" spans="1:8">
      <c r="A9" s="18" t="s">
        <v>61</v>
      </c>
      <c r="B9" s="19" t="s">
        <v>61</v>
      </c>
      <c r="C9" s="19"/>
      <c r="D9" s="19" t="s">
        <v>422</v>
      </c>
      <c r="E9" s="18" t="s">
        <v>61</v>
      </c>
      <c r="F9" s="20" t="s">
        <v>61</v>
      </c>
      <c r="G9" s="21"/>
      <c r="H9" s="21"/>
    </row>
    <row r="10" ht="36" customHeight="1" spans="1:8">
      <c r="A10" s="54">
        <v>4</v>
      </c>
      <c r="B10" s="55">
        <v>40301002003</v>
      </c>
      <c r="C10" s="19"/>
      <c r="D10" s="19" t="s">
        <v>485</v>
      </c>
      <c r="E10" s="18" t="s">
        <v>113</v>
      </c>
      <c r="F10" s="52">
        <v>1118.4</v>
      </c>
      <c r="G10" s="21">
        <f t="shared" ref="G10:G13" si="1">ROUND(H10/F10,2)</f>
        <v>17.03</v>
      </c>
      <c r="H10" s="21">
        <v>19050.4</v>
      </c>
    </row>
    <row r="11" ht="36" customHeight="1" spans="1:8">
      <c r="A11" s="54">
        <v>5</v>
      </c>
      <c r="B11" s="55">
        <v>40901001018</v>
      </c>
      <c r="C11" s="19"/>
      <c r="D11" s="19" t="s">
        <v>424</v>
      </c>
      <c r="E11" s="18" t="s">
        <v>116</v>
      </c>
      <c r="F11" s="52">
        <v>3.84</v>
      </c>
      <c r="G11" s="21">
        <f t="shared" si="1"/>
        <v>416.79</v>
      </c>
      <c r="H11" s="21">
        <v>1600.47</v>
      </c>
    </row>
    <row r="12" ht="36" customHeight="1" spans="1:8">
      <c r="A12" s="54">
        <v>6</v>
      </c>
      <c r="B12" s="55">
        <v>40901009002</v>
      </c>
      <c r="C12" s="19"/>
      <c r="D12" s="19" t="s">
        <v>486</v>
      </c>
      <c r="E12" s="18" t="s">
        <v>116</v>
      </c>
      <c r="F12" s="52">
        <v>0.208</v>
      </c>
      <c r="G12" s="21">
        <f t="shared" si="1"/>
        <v>1938.37</v>
      </c>
      <c r="H12" s="21">
        <v>403.18</v>
      </c>
    </row>
    <row r="13" ht="36" customHeight="1" spans="1:8">
      <c r="A13" s="54">
        <v>7</v>
      </c>
      <c r="B13" s="55">
        <v>40301011003</v>
      </c>
      <c r="C13" s="19"/>
      <c r="D13" s="19" t="s">
        <v>426</v>
      </c>
      <c r="E13" s="18" t="s">
        <v>427</v>
      </c>
      <c r="F13" s="52">
        <v>96</v>
      </c>
      <c r="G13" s="21">
        <f t="shared" si="1"/>
        <v>33.65</v>
      </c>
      <c r="H13" s="21">
        <v>3230.62</v>
      </c>
    </row>
    <row r="14" ht="36" customHeight="1" spans="1:8">
      <c r="A14" s="18" t="s">
        <v>61</v>
      </c>
      <c r="B14" s="19" t="s">
        <v>61</v>
      </c>
      <c r="C14" s="19"/>
      <c r="D14" s="19" t="s">
        <v>353</v>
      </c>
      <c r="E14" s="18" t="s">
        <v>61</v>
      </c>
      <c r="F14" s="20" t="s">
        <v>61</v>
      </c>
      <c r="G14" s="21"/>
      <c r="H14" s="21"/>
    </row>
    <row r="15" ht="36" customHeight="1" spans="1:8">
      <c r="A15" s="54">
        <v>8</v>
      </c>
      <c r="B15" s="55">
        <v>40303001005</v>
      </c>
      <c r="C15" s="19"/>
      <c r="D15" s="19" t="s">
        <v>428</v>
      </c>
      <c r="E15" s="18" t="s">
        <v>66</v>
      </c>
      <c r="F15" s="52">
        <v>148.74</v>
      </c>
      <c r="G15" s="21">
        <f t="shared" ref="G15:G31" si="2">ROUND(H15/F15,2)</f>
        <v>137.1</v>
      </c>
      <c r="H15" s="21">
        <v>20391.81</v>
      </c>
    </row>
    <row r="16" ht="36" customHeight="1" spans="1:8">
      <c r="A16" s="54">
        <v>9</v>
      </c>
      <c r="B16" s="55">
        <v>40303001003</v>
      </c>
      <c r="C16" s="19"/>
      <c r="D16" s="19" t="s">
        <v>513</v>
      </c>
      <c r="E16" s="18" t="s">
        <v>66</v>
      </c>
      <c r="F16" s="52">
        <v>7</v>
      </c>
      <c r="G16" s="21">
        <f t="shared" si="2"/>
        <v>106.81</v>
      </c>
      <c r="H16" s="21">
        <v>747.68</v>
      </c>
    </row>
    <row r="17" ht="36" customHeight="1" spans="1:8">
      <c r="A17" s="54">
        <v>10</v>
      </c>
      <c r="B17" s="55">
        <v>40303002001</v>
      </c>
      <c r="C17" s="19"/>
      <c r="D17" s="19" t="s">
        <v>429</v>
      </c>
      <c r="E17" s="18" t="s">
        <v>66</v>
      </c>
      <c r="F17" s="52">
        <v>0.13</v>
      </c>
      <c r="G17" s="21">
        <f t="shared" si="2"/>
        <v>60.31</v>
      </c>
      <c r="H17" s="21">
        <v>7.84</v>
      </c>
    </row>
    <row r="18" ht="36" customHeight="1" spans="1:8">
      <c r="A18" s="54">
        <v>11</v>
      </c>
      <c r="B18" s="55">
        <v>40406003001</v>
      </c>
      <c r="C18" s="19"/>
      <c r="D18" s="19" t="s">
        <v>432</v>
      </c>
      <c r="E18" s="18" t="s">
        <v>66</v>
      </c>
      <c r="F18" s="52">
        <v>1.33</v>
      </c>
      <c r="G18" s="21">
        <f t="shared" si="2"/>
        <v>122.14</v>
      </c>
      <c r="H18" s="21">
        <v>162.45</v>
      </c>
    </row>
    <row r="19" ht="36" customHeight="1" spans="1:8">
      <c r="A19" s="54">
        <v>12</v>
      </c>
      <c r="B19" s="55">
        <v>40601006004</v>
      </c>
      <c r="C19" s="19"/>
      <c r="D19" s="19" t="s">
        <v>433</v>
      </c>
      <c r="E19" s="18" t="s">
        <v>66</v>
      </c>
      <c r="F19" s="52">
        <v>492.8</v>
      </c>
      <c r="G19" s="21">
        <f t="shared" si="2"/>
        <v>90.05</v>
      </c>
      <c r="H19" s="21">
        <v>44376.15</v>
      </c>
    </row>
    <row r="20" ht="36" customHeight="1" spans="1:8">
      <c r="A20" s="54">
        <v>13</v>
      </c>
      <c r="B20" s="55">
        <v>40601007003</v>
      </c>
      <c r="C20" s="19"/>
      <c r="D20" s="19" t="s">
        <v>514</v>
      </c>
      <c r="E20" s="18" t="s">
        <v>66</v>
      </c>
      <c r="F20" s="52">
        <v>217.706</v>
      </c>
      <c r="G20" s="21">
        <f t="shared" si="2"/>
        <v>105.12</v>
      </c>
      <c r="H20" s="21">
        <v>22885.02</v>
      </c>
    </row>
    <row r="21" ht="36" customHeight="1" spans="1:8">
      <c r="A21" s="54">
        <v>14</v>
      </c>
      <c r="B21" s="55">
        <v>40601010001</v>
      </c>
      <c r="C21" s="19"/>
      <c r="D21" s="19" t="s">
        <v>358</v>
      </c>
      <c r="E21" s="18" t="s">
        <v>66</v>
      </c>
      <c r="F21" s="52">
        <v>183.146</v>
      </c>
      <c r="G21" s="21">
        <f t="shared" si="2"/>
        <v>109.19</v>
      </c>
      <c r="H21" s="21">
        <v>19997.96</v>
      </c>
    </row>
    <row r="22" ht="36" customHeight="1" spans="1:8">
      <c r="A22" s="54">
        <v>15</v>
      </c>
      <c r="B22" s="55">
        <v>40601007004</v>
      </c>
      <c r="C22" s="19"/>
      <c r="D22" s="19" t="s">
        <v>456</v>
      </c>
      <c r="E22" s="18" t="s">
        <v>66</v>
      </c>
      <c r="F22" s="52">
        <v>154.97</v>
      </c>
      <c r="G22" s="21">
        <f t="shared" si="2"/>
        <v>94.39</v>
      </c>
      <c r="H22" s="21">
        <v>14628.38</v>
      </c>
    </row>
    <row r="23" ht="36" customHeight="1" spans="1:8">
      <c r="A23" s="54">
        <v>16</v>
      </c>
      <c r="B23" s="55">
        <v>10505001002</v>
      </c>
      <c r="C23" s="19"/>
      <c r="D23" s="19" t="s">
        <v>366</v>
      </c>
      <c r="E23" s="18" t="s">
        <v>66</v>
      </c>
      <c r="F23" s="52">
        <v>42.849</v>
      </c>
      <c r="G23" s="21">
        <f t="shared" si="2"/>
        <v>50.65</v>
      </c>
      <c r="H23" s="21">
        <v>2170.38</v>
      </c>
    </row>
    <row r="24" ht="36" customHeight="1" spans="1:8">
      <c r="A24" s="54">
        <v>17</v>
      </c>
      <c r="B24" s="55">
        <v>10505008002</v>
      </c>
      <c r="C24" s="19"/>
      <c r="D24" s="19" t="s">
        <v>515</v>
      </c>
      <c r="E24" s="18" t="s">
        <v>66</v>
      </c>
      <c r="F24" s="52">
        <v>3.17</v>
      </c>
      <c r="G24" s="21">
        <f t="shared" si="2"/>
        <v>172.7</v>
      </c>
      <c r="H24" s="21">
        <v>547.46</v>
      </c>
    </row>
    <row r="25" ht="36" customHeight="1" spans="1:8">
      <c r="A25" s="54">
        <v>18</v>
      </c>
      <c r="B25" s="55">
        <v>40406004001</v>
      </c>
      <c r="C25" s="19"/>
      <c r="D25" s="19" t="s">
        <v>365</v>
      </c>
      <c r="E25" s="18" t="s">
        <v>66</v>
      </c>
      <c r="F25" s="52">
        <v>1.56</v>
      </c>
      <c r="G25" s="21">
        <f t="shared" si="2"/>
        <v>176.03</v>
      </c>
      <c r="H25" s="21">
        <v>274.61</v>
      </c>
    </row>
    <row r="26" ht="23" customHeight="1" spans="1:8">
      <c r="A26" s="54">
        <v>19</v>
      </c>
      <c r="B26" s="55">
        <v>40601030001</v>
      </c>
      <c r="C26" s="19"/>
      <c r="D26" s="19" t="s">
        <v>363</v>
      </c>
      <c r="E26" s="18" t="s">
        <v>66</v>
      </c>
      <c r="F26" s="52">
        <v>3540.712</v>
      </c>
      <c r="G26" s="21">
        <f t="shared" si="2"/>
        <v>1.07</v>
      </c>
      <c r="H26" s="21">
        <v>3788.59</v>
      </c>
    </row>
    <row r="27" ht="36" customHeight="1" spans="1:8">
      <c r="A27" s="54">
        <v>22</v>
      </c>
      <c r="B27" s="55">
        <v>40901001012</v>
      </c>
      <c r="C27" s="19"/>
      <c r="D27" s="19" t="s">
        <v>371</v>
      </c>
      <c r="E27" s="18" t="s">
        <v>116</v>
      </c>
      <c r="F27" s="52">
        <v>0.955</v>
      </c>
      <c r="G27" s="21">
        <f t="shared" si="2"/>
        <v>687.68</v>
      </c>
      <c r="H27" s="21">
        <v>656.73</v>
      </c>
    </row>
    <row r="28" ht="36" customHeight="1" spans="1:8">
      <c r="A28" s="54">
        <v>23</v>
      </c>
      <c r="B28" s="55">
        <v>40901001013</v>
      </c>
      <c r="C28" s="19"/>
      <c r="D28" s="19" t="s">
        <v>371</v>
      </c>
      <c r="E28" s="18" t="s">
        <v>116</v>
      </c>
      <c r="F28" s="52">
        <v>48.449</v>
      </c>
      <c r="G28" s="21">
        <f t="shared" si="2"/>
        <v>687.68</v>
      </c>
      <c r="H28" s="21">
        <v>33317.41</v>
      </c>
    </row>
    <row r="29" ht="36" customHeight="1" spans="1:8">
      <c r="A29" s="54">
        <v>24</v>
      </c>
      <c r="B29" s="55">
        <v>40901001014</v>
      </c>
      <c r="C29" s="19"/>
      <c r="D29" s="19" t="s">
        <v>371</v>
      </c>
      <c r="E29" s="18" t="s">
        <v>116</v>
      </c>
      <c r="F29" s="52">
        <v>88.56</v>
      </c>
      <c r="G29" s="21">
        <f t="shared" si="2"/>
        <v>687.68</v>
      </c>
      <c r="H29" s="21">
        <v>60900.94</v>
      </c>
    </row>
    <row r="30" ht="36" customHeight="1" spans="1:8">
      <c r="A30" s="54">
        <v>25</v>
      </c>
      <c r="B30" s="55">
        <v>40901001017</v>
      </c>
      <c r="C30" s="19"/>
      <c r="D30" s="19" t="s">
        <v>371</v>
      </c>
      <c r="E30" s="18" t="s">
        <v>116</v>
      </c>
      <c r="F30" s="52">
        <v>2.048</v>
      </c>
      <c r="G30" s="21">
        <f t="shared" si="2"/>
        <v>1121.48</v>
      </c>
      <c r="H30" s="21">
        <v>2296.79</v>
      </c>
    </row>
    <row r="31" ht="23" customHeight="1" spans="1:8">
      <c r="A31" s="54">
        <v>26</v>
      </c>
      <c r="B31" s="55">
        <v>10516003001</v>
      </c>
      <c r="C31" s="19"/>
      <c r="D31" s="19" t="s">
        <v>372</v>
      </c>
      <c r="E31" s="18" t="s">
        <v>373</v>
      </c>
      <c r="F31" s="52">
        <v>1662</v>
      </c>
      <c r="G31" s="21">
        <f t="shared" si="2"/>
        <v>3.7</v>
      </c>
      <c r="H31" s="21">
        <v>6142.75</v>
      </c>
    </row>
    <row r="32" ht="23" customHeight="1" spans="1:8">
      <c r="A32" s="18" t="s">
        <v>61</v>
      </c>
      <c r="B32" s="19" t="s">
        <v>61</v>
      </c>
      <c r="C32" s="19"/>
      <c r="D32" s="19" t="s">
        <v>379</v>
      </c>
      <c r="E32" s="18" t="s">
        <v>61</v>
      </c>
      <c r="F32" s="20" t="s">
        <v>61</v>
      </c>
      <c r="G32" s="21"/>
      <c r="H32" s="21"/>
    </row>
    <row r="33" ht="36" customHeight="1" spans="1:8">
      <c r="A33" s="54">
        <v>27</v>
      </c>
      <c r="B33" s="55">
        <v>10902003002</v>
      </c>
      <c r="C33" s="19"/>
      <c r="D33" s="19" t="s">
        <v>516</v>
      </c>
      <c r="E33" s="18" t="s">
        <v>90</v>
      </c>
      <c r="F33" s="52">
        <v>25.37</v>
      </c>
      <c r="G33" s="21">
        <f t="shared" ref="G33:G38" si="3">ROUND(H33/F33,2)</f>
        <v>37.36</v>
      </c>
      <c r="H33" s="21">
        <v>947.74</v>
      </c>
    </row>
    <row r="34" ht="36" customHeight="1" spans="1:8">
      <c r="A34" s="54">
        <v>28</v>
      </c>
      <c r="B34" s="55">
        <v>10902003003</v>
      </c>
      <c r="C34" s="19"/>
      <c r="D34" s="19" t="s">
        <v>517</v>
      </c>
      <c r="E34" s="18" t="s">
        <v>90</v>
      </c>
      <c r="F34" s="52">
        <v>17.43</v>
      </c>
      <c r="G34" s="21">
        <f t="shared" si="3"/>
        <v>19.02</v>
      </c>
      <c r="H34" s="21">
        <v>331.5</v>
      </c>
    </row>
    <row r="35" ht="23" customHeight="1" spans="1:8">
      <c r="A35" s="18" t="s">
        <v>61</v>
      </c>
      <c r="B35" s="19" t="s">
        <v>61</v>
      </c>
      <c r="C35" s="19"/>
      <c r="D35" s="19" t="s">
        <v>382</v>
      </c>
      <c r="E35" s="18" t="s">
        <v>61</v>
      </c>
      <c r="F35" s="20" t="s">
        <v>61</v>
      </c>
      <c r="G35" s="21"/>
      <c r="H35" s="21"/>
    </row>
    <row r="36" ht="36" customHeight="1" spans="1:8">
      <c r="A36" s="54">
        <v>29</v>
      </c>
      <c r="B36" s="55">
        <v>11102003002</v>
      </c>
      <c r="C36" s="19"/>
      <c r="D36" s="19" t="s">
        <v>436</v>
      </c>
      <c r="E36" s="18" t="s">
        <v>90</v>
      </c>
      <c r="F36" s="52">
        <v>19.47</v>
      </c>
      <c r="G36" s="21">
        <f t="shared" si="3"/>
        <v>35.91</v>
      </c>
      <c r="H36" s="21">
        <v>699.13</v>
      </c>
    </row>
    <row r="37" ht="36" customHeight="1" spans="1:8">
      <c r="A37" s="54">
        <v>30</v>
      </c>
      <c r="B37" s="55">
        <v>40601028005</v>
      </c>
      <c r="C37" s="19"/>
      <c r="D37" s="19" t="s">
        <v>384</v>
      </c>
      <c r="E37" s="18" t="s">
        <v>90</v>
      </c>
      <c r="F37" s="52">
        <v>790.28</v>
      </c>
      <c r="G37" s="21">
        <f t="shared" si="3"/>
        <v>4.79</v>
      </c>
      <c r="H37" s="21">
        <v>3781.66</v>
      </c>
    </row>
    <row r="38" ht="36" customHeight="1" spans="1:8">
      <c r="A38" s="54">
        <v>31</v>
      </c>
      <c r="B38" s="55">
        <v>40601028008</v>
      </c>
      <c r="C38" s="19"/>
      <c r="D38" s="19" t="s">
        <v>518</v>
      </c>
      <c r="E38" s="18" t="s">
        <v>90</v>
      </c>
      <c r="F38" s="52">
        <v>933.13</v>
      </c>
      <c r="G38" s="21">
        <f t="shared" si="3"/>
        <v>4.78</v>
      </c>
      <c r="H38" s="21">
        <v>4464.98</v>
      </c>
    </row>
    <row r="39" ht="36" customHeight="1" spans="1:8">
      <c r="A39" s="18" t="s">
        <v>61</v>
      </c>
      <c r="B39" s="19" t="s">
        <v>61</v>
      </c>
      <c r="C39" s="19"/>
      <c r="D39" s="19" t="s">
        <v>385</v>
      </c>
      <c r="E39" s="18" t="s">
        <v>61</v>
      </c>
      <c r="F39" s="20" t="s">
        <v>61</v>
      </c>
      <c r="G39" s="21"/>
      <c r="H39" s="21"/>
    </row>
    <row r="40" ht="36" customHeight="1" spans="1:8">
      <c r="A40" s="54">
        <v>32</v>
      </c>
      <c r="B40" s="55">
        <v>40601028006</v>
      </c>
      <c r="C40" s="19"/>
      <c r="D40" s="19" t="s">
        <v>388</v>
      </c>
      <c r="E40" s="18" t="s">
        <v>90</v>
      </c>
      <c r="F40" s="52">
        <v>1158.43</v>
      </c>
      <c r="G40" s="21">
        <f t="shared" ref="G40:G45" si="4">ROUND(H40/F40,2)</f>
        <v>5.44</v>
      </c>
      <c r="H40" s="21">
        <v>6302.62</v>
      </c>
    </row>
    <row r="41" ht="36" customHeight="1" spans="1:8">
      <c r="A41" s="54">
        <v>33</v>
      </c>
      <c r="B41" s="55">
        <v>40601028009</v>
      </c>
      <c r="C41" s="19"/>
      <c r="D41" s="19" t="s">
        <v>519</v>
      </c>
      <c r="E41" s="18" t="s">
        <v>90</v>
      </c>
      <c r="F41" s="52">
        <v>661.66</v>
      </c>
      <c r="G41" s="21">
        <f t="shared" si="4"/>
        <v>5.44</v>
      </c>
      <c r="H41" s="21">
        <v>3600.18</v>
      </c>
    </row>
    <row r="42" ht="36" customHeight="1" spans="1:8">
      <c r="A42" s="54">
        <v>34</v>
      </c>
      <c r="B42" s="55">
        <v>11201001004</v>
      </c>
      <c r="C42" s="19"/>
      <c r="D42" s="19" t="s">
        <v>438</v>
      </c>
      <c r="E42" s="18" t="s">
        <v>90</v>
      </c>
      <c r="F42" s="52">
        <v>63.7</v>
      </c>
      <c r="G42" s="21">
        <f t="shared" si="4"/>
        <v>45.4</v>
      </c>
      <c r="H42" s="21">
        <v>2891.71</v>
      </c>
    </row>
    <row r="43" ht="23" customHeight="1" spans="1:8">
      <c r="A43" s="18" t="s">
        <v>61</v>
      </c>
      <c r="B43" s="19" t="s">
        <v>61</v>
      </c>
      <c r="C43" s="19"/>
      <c r="D43" s="19" t="s">
        <v>392</v>
      </c>
      <c r="E43" s="18" t="s">
        <v>61</v>
      </c>
      <c r="F43" s="20" t="s">
        <v>61</v>
      </c>
      <c r="G43" s="21"/>
      <c r="H43" s="21"/>
    </row>
    <row r="44" ht="23" customHeight="1" spans="1:8">
      <c r="A44" s="54">
        <v>36</v>
      </c>
      <c r="B44" s="55">
        <v>40404004001</v>
      </c>
      <c r="C44" s="19"/>
      <c r="D44" s="19" t="s">
        <v>435</v>
      </c>
      <c r="E44" s="18" t="s">
        <v>113</v>
      </c>
      <c r="F44" s="52">
        <v>370.8</v>
      </c>
      <c r="G44" s="21">
        <f t="shared" si="4"/>
        <v>21.22</v>
      </c>
      <c r="H44" s="21">
        <v>7868.38</v>
      </c>
    </row>
    <row r="45" ht="23" customHeight="1" spans="1:8">
      <c r="A45" s="18" t="s">
        <v>61</v>
      </c>
      <c r="B45" s="19" t="s">
        <v>61</v>
      </c>
      <c r="C45" s="19"/>
      <c r="D45" s="19" t="s">
        <v>394</v>
      </c>
      <c r="E45" s="18" t="s">
        <v>61</v>
      </c>
      <c r="F45" s="20" t="s">
        <v>61</v>
      </c>
      <c r="G45" s="21"/>
      <c r="H45" s="21"/>
    </row>
    <row r="46" ht="36" customHeight="1" spans="1:8">
      <c r="A46" s="54">
        <v>37</v>
      </c>
      <c r="B46" s="55">
        <v>41101001001</v>
      </c>
      <c r="C46" s="19"/>
      <c r="D46" s="19" t="s">
        <v>439</v>
      </c>
      <c r="E46" s="18" t="s">
        <v>90</v>
      </c>
      <c r="F46" s="52">
        <v>819.45</v>
      </c>
      <c r="G46" s="21">
        <f t="shared" ref="G46:G60" si="5">ROUND(H46/F46,2)</f>
        <v>13.55</v>
      </c>
      <c r="H46" s="21">
        <v>11102.48</v>
      </c>
    </row>
    <row r="47" ht="36" customHeight="1" spans="1:8">
      <c r="A47" s="54">
        <v>38</v>
      </c>
      <c r="B47" s="19" t="s">
        <v>440</v>
      </c>
      <c r="C47" s="19"/>
      <c r="D47" s="19" t="s">
        <v>399</v>
      </c>
      <c r="E47" s="18" t="s">
        <v>90</v>
      </c>
      <c r="F47" s="52">
        <v>25.63</v>
      </c>
      <c r="G47" s="21">
        <f t="shared" si="5"/>
        <v>7.42</v>
      </c>
      <c r="H47" s="21">
        <v>190.24</v>
      </c>
    </row>
    <row r="48" ht="36" customHeight="1" spans="1:8">
      <c r="A48" s="54">
        <v>39</v>
      </c>
      <c r="B48" s="19" t="s">
        <v>402</v>
      </c>
      <c r="C48" s="19"/>
      <c r="D48" s="19" t="s">
        <v>399</v>
      </c>
      <c r="E48" s="18" t="s">
        <v>90</v>
      </c>
      <c r="F48" s="52">
        <v>873.09</v>
      </c>
      <c r="G48" s="21">
        <f t="shared" si="5"/>
        <v>7.43</v>
      </c>
      <c r="H48" s="21">
        <v>6488.26</v>
      </c>
    </row>
    <row r="49" ht="36" customHeight="1" spans="1:8">
      <c r="A49" s="54">
        <v>40</v>
      </c>
      <c r="B49" s="19" t="s">
        <v>441</v>
      </c>
      <c r="C49" s="19"/>
      <c r="D49" s="19" t="s">
        <v>401</v>
      </c>
      <c r="E49" s="18" t="s">
        <v>90</v>
      </c>
      <c r="F49" s="52">
        <v>12.815</v>
      </c>
      <c r="G49" s="21">
        <f t="shared" si="5"/>
        <v>14.12</v>
      </c>
      <c r="H49" s="21">
        <v>180.94</v>
      </c>
    </row>
    <row r="50" ht="36" customHeight="1" spans="1:8">
      <c r="A50" s="54">
        <v>41</v>
      </c>
      <c r="B50" s="19" t="s">
        <v>403</v>
      </c>
      <c r="C50" s="19"/>
      <c r="D50" s="19" t="s">
        <v>401</v>
      </c>
      <c r="E50" s="18" t="s">
        <v>90</v>
      </c>
      <c r="F50" s="52">
        <v>436.545</v>
      </c>
      <c r="G50" s="21">
        <f t="shared" si="5"/>
        <v>10.61</v>
      </c>
      <c r="H50" s="21">
        <v>4633.46</v>
      </c>
    </row>
    <row r="51" ht="36" customHeight="1" spans="1:8">
      <c r="A51" s="54">
        <v>42</v>
      </c>
      <c r="B51" s="19" t="s">
        <v>398</v>
      </c>
      <c r="C51" s="19"/>
      <c r="D51" s="19" t="s">
        <v>399</v>
      </c>
      <c r="E51" s="18" t="s">
        <v>90</v>
      </c>
      <c r="F51" s="52">
        <v>50.375</v>
      </c>
      <c r="G51" s="21">
        <f t="shared" si="5"/>
        <v>7.44</v>
      </c>
      <c r="H51" s="21">
        <v>374.54</v>
      </c>
    </row>
    <row r="52" ht="36" customHeight="1" spans="1:8">
      <c r="A52" s="54">
        <v>43</v>
      </c>
      <c r="B52" s="19" t="s">
        <v>400</v>
      </c>
      <c r="C52" s="19"/>
      <c r="D52" s="19" t="s">
        <v>401</v>
      </c>
      <c r="E52" s="18" t="s">
        <v>90</v>
      </c>
      <c r="F52" s="52">
        <v>25.188</v>
      </c>
      <c r="G52" s="21">
        <f t="shared" si="5"/>
        <v>14.14</v>
      </c>
      <c r="H52" s="21">
        <v>356.23</v>
      </c>
    </row>
    <row r="53" ht="36" customHeight="1" spans="1:8">
      <c r="A53" s="54">
        <v>49</v>
      </c>
      <c r="B53" s="55">
        <v>41102001001</v>
      </c>
      <c r="C53" s="19"/>
      <c r="D53" s="19" t="s">
        <v>442</v>
      </c>
      <c r="E53" s="18" t="s">
        <v>90</v>
      </c>
      <c r="F53" s="52">
        <v>35.23</v>
      </c>
      <c r="G53" s="21">
        <f t="shared" si="5"/>
        <v>12.64</v>
      </c>
      <c r="H53" s="21">
        <v>445.39</v>
      </c>
    </row>
    <row r="54" ht="36" customHeight="1" spans="1:8">
      <c r="A54" s="54">
        <v>50</v>
      </c>
      <c r="B54" s="55">
        <v>11702001001</v>
      </c>
      <c r="C54" s="19"/>
      <c r="D54" s="19" t="s">
        <v>443</v>
      </c>
      <c r="E54" s="18" t="s">
        <v>90</v>
      </c>
      <c r="F54" s="52">
        <v>0.56</v>
      </c>
      <c r="G54" s="21">
        <f t="shared" si="5"/>
        <v>23.27</v>
      </c>
      <c r="H54" s="21">
        <v>13.03</v>
      </c>
    </row>
    <row r="55" ht="36" customHeight="1" spans="1:8">
      <c r="A55" s="54">
        <v>51</v>
      </c>
      <c r="B55" s="55">
        <v>41102034002</v>
      </c>
      <c r="C55" s="19"/>
      <c r="D55" s="19" t="s">
        <v>445</v>
      </c>
      <c r="E55" s="18" t="s">
        <v>90</v>
      </c>
      <c r="F55" s="52">
        <v>87.38</v>
      </c>
      <c r="G55" s="21">
        <f t="shared" si="5"/>
        <v>33.59</v>
      </c>
      <c r="H55" s="21">
        <v>2934.77</v>
      </c>
    </row>
    <row r="56" ht="36" customHeight="1" spans="1:8">
      <c r="A56" s="54">
        <v>52</v>
      </c>
      <c r="B56" s="55">
        <v>11702002002</v>
      </c>
      <c r="C56" s="19"/>
      <c r="D56" s="19" t="s">
        <v>364</v>
      </c>
      <c r="E56" s="18" t="s">
        <v>90</v>
      </c>
      <c r="F56" s="52">
        <v>17.66</v>
      </c>
      <c r="G56" s="21">
        <f t="shared" si="5"/>
        <v>29.81</v>
      </c>
      <c r="H56" s="21">
        <v>526.37</v>
      </c>
    </row>
    <row r="57" ht="36" customHeight="1" spans="1:8">
      <c r="A57" s="54">
        <v>53</v>
      </c>
      <c r="B57" s="55">
        <v>11702021001</v>
      </c>
      <c r="C57" s="19"/>
      <c r="D57" s="19" t="s">
        <v>520</v>
      </c>
      <c r="E57" s="18" t="s">
        <v>90</v>
      </c>
      <c r="F57" s="52">
        <v>25.944</v>
      </c>
      <c r="G57" s="21">
        <f t="shared" si="5"/>
        <v>25.01</v>
      </c>
      <c r="H57" s="21">
        <v>648.85</v>
      </c>
    </row>
    <row r="58" ht="36" customHeight="1" spans="1:8">
      <c r="A58" s="54">
        <v>54</v>
      </c>
      <c r="B58" s="55">
        <v>41102035002</v>
      </c>
      <c r="C58" s="19"/>
      <c r="D58" s="19" t="s">
        <v>446</v>
      </c>
      <c r="E58" s="18" t="s">
        <v>90</v>
      </c>
      <c r="F58" s="52">
        <v>2210.92</v>
      </c>
      <c r="G58" s="21">
        <f t="shared" si="5"/>
        <v>31.74</v>
      </c>
      <c r="H58" s="21">
        <v>70164.71</v>
      </c>
    </row>
    <row r="59" ht="36" customHeight="1" spans="1:8">
      <c r="A59" s="56">
        <v>55</v>
      </c>
      <c r="B59" s="57">
        <v>41102036001</v>
      </c>
      <c r="C59" s="23"/>
      <c r="D59" s="23" t="s">
        <v>521</v>
      </c>
      <c r="E59" s="22" t="s">
        <v>90</v>
      </c>
      <c r="F59" s="58">
        <v>803.561</v>
      </c>
      <c r="G59" s="21">
        <f t="shared" si="5"/>
        <v>36.33</v>
      </c>
      <c r="H59" s="35">
        <v>29194.2</v>
      </c>
    </row>
    <row r="60" ht="36" customHeight="1" spans="1:8">
      <c r="A60" s="59">
        <v>56</v>
      </c>
      <c r="B60" s="60">
        <v>11702006001</v>
      </c>
      <c r="C60" s="26"/>
      <c r="D60" s="26" t="s">
        <v>411</v>
      </c>
      <c r="E60" s="30" t="s">
        <v>90</v>
      </c>
      <c r="F60" s="61">
        <v>232.611</v>
      </c>
      <c r="G60" s="21">
        <f t="shared" si="5"/>
        <v>43.98</v>
      </c>
      <c r="H60" s="36">
        <v>10230.81</v>
      </c>
    </row>
    <row r="61" ht="25.5" customHeight="1" spans="1:8">
      <c r="A61" s="33" t="s">
        <v>414</v>
      </c>
      <c r="B61" s="33"/>
      <c r="C61" s="33"/>
      <c r="D61" s="33"/>
      <c r="E61" s="33"/>
      <c r="F61" s="33"/>
      <c r="G61" s="53"/>
      <c r="H61" s="21">
        <f>SUM(H6:H60)</f>
        <v>501881.23</v>
      </c>
    </row>
  </sheetData>
  <sheetProtection formatCells="0" formatColumns="0" formatRows="0" insertRows="0" insertColumns="0" insertHyperlinks="0" deleteColumns="0" deleteRows="0" sort="0" autoFilter="0" pivotTables="0"/>
  <mergeCells count="66">
    <mergeCell ref="A1:H1"/>
    <mergeCell ref="A2:B2"/>
    <mergeCell ref="C2:H2"/>
    <mergeCell ref="G3:H3"/>
    <mergeCell ref="B5:C5"/>
    <mergeCell ref="B6:C6"/>
    <mergeCell ref="B7:C7"/>
    <mergeCell ref="B8:C8"/>
    <mergeCell ref="B9:C9"/>
    <mergeCell ref="B10:C10"/>
    <mergeCell ref="B11:C11"/>
    <mergeCell ref="B12:C12"/>
    <mergeCell ref="B13:C13"/>
    <mergeCell ref="B14:C14"/>
    <mergeCell ref="B15:C15"/>
    <mergeCell ref="B16:C16"/>
    <mergeCell ref="B17:C17"/>
    <mergeCell ref="B18:C18"/>
    <mergeCell ref="B19:C19"/>
    <mergeCell ref="B20:C20"/>
    <mergeCell ref="B21:C21"/>
    <mergeCell ref="B22:C22"/>
    <mergeCell ref="B23:C23"/>
    <mergeCell ref="B24:C24"/>
    <mergeCell ref="B25:C25"/>
    <mergeCell ref="B26:C26"/>
    <mergeCell ref="B27:C27"/>
    <mergeCell ref="B28:C28"/>
    <mergeCell ref="B29:C29"/>
    <mergeCell ref="B30:C30"/>
    <mergeCell ref="B31:C31"/>
    <mergeCell ref="B32:C32"/>
    <mergeCell ref="B33:C33"/>
    <mergeCell ref="B34:C34"/>
    <mergeCell ref="B35:C35"/>
    <mergeCell ref="B36:C36"/>
    <mergeCell ref="B37:C37"/>
    <mergeCell ref="B38:C38"/>
    <mergeCell ref="B39:C39"/>
    <mergeCell ref="B40:C40"/>
    <mergeCell ref="B41:C41"/>
    <mergeCell ref="B42:C42"/>
    <mergeCell ref="B43:C43"/>
    <mergeCell ref="B44:C44"/>
    <mergeCell ref="B45:C45"/>
    <mergeCell ref="B46:C46"/>
    <mergeCell ref="B47:C47"/>
    <mergeCell ref="B48:C48"/>
    <mergeCell ref="B49:C49"/>
    <mergeCell ref="B50:C50"/>
    <mergeCell ref="B51:C51"/>
    <mergeCell ref="B52:C52"/>
    <mergeCell ref="B53:C53"/>
    <mergeCell ref="B54:C54"/>
    <mergeCell ref="B55:C55"/>
    <mergeCell ref="B56:C56"/>
    <mergeCell ref="B57:C57"/>
    <mergeCell ref="B58:C58"/>
    <mergeCell ref="B59:C59"/>
    <mergeCell ref="B60:C60"/>
    <mergeCell ref="A61:F61"/>
    <mergeCell ref="A3:A4"/>
    <mergeCell ref="D3:D4"/>
    <mergeCell ref="E3:E4"/>
    <mergeCell ref="F3:F4"/>
    <mergeCell ref="B3:C4"/>
  </mergeCells>
  <printOptions horizontalCentered="1"/>
  <pageMargins left="0.51968541666667" right="0.51968541666667" top="0.74803125" bottom="0" header="0" footer="0"/>
  <pageSetup paperSize="9" orientation="landscape"/>
  <headerFooter/>
  <rowBreaks count="6" manualBreakCount="6">
    <brk id="14" max="16383" man="1"/>
    <brk id="24" max="16383" man="1"/>
    <brk id="32" max="16383" man="1"/>
    <brk id="41" max="16383" man="1"/>
    <brk id="48" max="16383" man="1"/>
    <brk id="53" max="16383" man="1"/>
  </rowBreaks>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63"/>
  <sheetViews>
    <sheetView workbookViewId="0">
      <selection activeCell="Q14" sqref="Q14"/>
    </sheetView>
  </sheetViews>
  <sheetFormatPr defaultColWidth="9" defaultRowHeight="11.25" outlineLevelCol="7"/>
  <cols>
    <col min="1" max="1" width="6.41111111111111" customWidth="1"/>
    <col min="2" max="2" width="6.25555555555556" customWidth="1"/>
    <col min="3" max="3" width="9.68888888888889" customWidth="1"/>
    <col min="4" max="4" width="26.4" customWidth="1"/>
    <col min="5" max="5" width="7.11111111111111" customWidth="1"/>
    <col min="6" max="6" width="10.9555555555556" customWidth="1"/>
    <col min="7" max="7" width="17" customWidth="1"/>
    <col min="8" max="8" width="16.8333333333333" customWidth="1"/>
  </cols>
  <sheetData>
    <row r="1" ht="26" customHeight="1" spans="1:8">
      <c r="A1" s="2" t="s">
        <v>50</v>
      </c>
      <c r="B1" s="2"/>
      <c r="C1" s="2"/>
      <c r="D1" s="2"/>
      <c r="E1" s="2"/>
      <c r="F1" s="2"/>
      <c r="G1" s="2"/>
      <c r="H1" s="2"/>
    </row>
    <row r="2" ht="16" customHeight="1" spans="1:8">
      <c r="A2" s="4" t="s">
        <v>51</v>
      </c>
      <c r="B2" s="4"/>
      <c r="C2" s="4" t="s">
        <v>522</v>
      </c>
      <c r="D2" s="4"/>
      <c r="E2" s="4"/>
      <c r="F2" s="4"/>
      <c r="G2" s="4"/>
      <c r="H2" s="4"/>
    </row>
    <row r="3" ht="23" customHeight="1" spans="1:8">
      <c r="A3" s="15" t="s">
        <v>93</v>
      </c>
      <c r="B3" s="15" t="s">
        <v>94</v>
      </c>
      <c r="C3" s="15"/>
      <c r="D3" s="15" t="s">
        <v>95</v>
      </c>
      <c r="E3" s="15" t="s">
        <v>96</v>
      </c>
      <c r="F3" s="15" t="s">
        <v>97</v>
      </c>
      <c r="G3" s="39" t="s">
        <v>98</v>
      </c>
      <c r="H3" s="39"/>
    </row>
    <row r="4" ht="23" customHeight="1" spans="1:8">
      <c r="A4" s="15"/>
      <c r="B4" s="15"/>
      <c r="C4" s="15"/>
      <c r="D4" s="15"/>
      <c r="E4" s="15"/>
      <c r="F4" s="15"/>
      <c r="G4" s="39" t="s">
        <v>99</v>
      </c>
      <c r="H4" s="39" t="s">
        <v>100</v>
      </c>
    </row>
    <row r="5" ht="23" customHeight="1" spans="1:8">
      <c r="A5" s="18" t="s">
        <v>61</v>
      </c>
      <c r="B5" s="19" t="s">
        <v>61</v>
      </c>
      <c r="C5" s="19"/>
      <c r="D5" s="19" t="s">
        <v>349</v>
      </c>
      <c r="E5" s="18" t="s">
        <v>61</v>
      </c>
      <c r="F5" s="20" t="s">
        <v>61</v>
      </c>
      <c r="G5" s="21"/>
      <c r="H5" s="21"/>
    </row>
    <row r="6" ht="23" customHeight="1" spans="1:8">
      <c r="A6" s="54">
        <v>1</v>
      </c>
      <c r="B6" s="55">
        <v>40101001001</v>
      </c>
      <c r="C6" s="19"/>
      <c r="D6" s="19" t="s">
        <v>417</v>
      </c>
      <c r="E6" s="18" t="s">
        <v>66</v>
      </c>
      <c r="F6" s="52">
        <v>1017.14</v>
      </c>
      <c r="G6" s="21">
        <f t="shared" ref="G6:G8" si="0">ROUND(H6/F6,2)</f>
        <v>3.05</v>
      </c>
      <c r="H6" s="21">
        <v>3106.24</v>
      </c>
    </row>
    <row r="7" ht="36" customHeight="1" spans="1:8">
      <c r="A7" s="54">
        <v>2</v>
      </c>
      <c r="B7" s="55">
        <v>40103001001</v>
      </c>
      <c r="C7" s="19"/>
      <c r="D7" s="19" t="s">
        <v>466</v>
      </c>
      <c r="E7" s="18" t="s">
        <v>66</v>
      </c>
      <c r="F7" s="52">
        <v>783.49</v>
      </c>
      <c r="G7" s="21">
        <f t="shared" si="0"/>
        <v>12.3</v>
      </c>
      <c r="H7" s="21">
        <v>9633.76</v>
      </c>
    </row>
    <row r="8" ht="36" customHeight="1" spans="1:8">
      <c r="A8" s="54">
        <v>3</v>
      </c>
      <c r="B8" s="55">
        <v>40103002001</v>
      </c>
      <c r="C8" s="19"/>
      <c r="D8" s="19" t="s">
        <v>467</v>
      </c>
      <c r="E8" s="18" t="s">
        <v>66</v>
      </c>
      <c r="F8" s="52">
        <v>116.127</v>
      </c>
      <c r="G8" s="21">
        <f t="shared" si="0"/>
        <v>3.49</v>
      </c>
      <c r="H8" s="21">
        <v>405.08</v>
      </c>
    </row>
    <row r="9" ht="23" customHeight="1" spans="1:8">
      <c r="A9" s="18" t="s">
        <v>61</v>
      </c>
      <c r="B9" s="19" t="s">
        <v>61</v>
      </c>
      <c r="C9" s="19"/>
      <c r="D9" s="19" t="s">
        <v>422</v>
      </c>
      <c r="E9" s="18" t="s">
        <v>61</v>
      </c>
      <c r="F9" s="20" t="s">
        <v>61</v>
      </c>
      <c r="G9" s="21"/>
      <c r="H9" s="21"/>
    </row>
    <row r="10" ht="36" customHeight="1" spans="1:8">
      <c r="A10" s="54">
        <v>4</v>
      </c>
      <c r="B10" s="55">
        <v>40301002003</v>
      </c>
      <c r="C10" s="19"/>
      <c r="D10" s="19" t="s">
        <v>485</v>
      </c>
      <c r="E10" s="18" t="s">
        <v>113</v>
      </c>
      <c r="F10" s="52">
        <v>648</v>
      </c>
      <c r="G10" s="21">
        <f t="shared" ref="G10:G13" si="1">ROUND(H10/F10,2)</f>
        <v>16.38</v>
      </c>
      <c r="H10" s="21">
        <v>10612.79</v>
      </c>
    </row>
    <row r="11" ht="36" customHeight="1" spans="1:8">
      <c r="A11" s="54">
        <v>5</v>
      </c>
      <c r="B11" s="55">
        <v>40901001013</v>
      </c>
      <c r="C11" s="19"/>
      <c r="D11" s="19" t="s">
        <v>424</v>
      </c>
      <c r="E11" s="18" t="s">
        <v>116</v>
      </c>
      <c r="F11" s="52">
        <v>1.44</v>
      </c>
      <c r="G11" s="21">
        <f t="shared" si="1"/>
        <v>416.79</v>
      </c>
      <c r="H11" s="21">
        <v>600.18</v>
      </c>
    </row>
    <row r="12" ht="36" customHeight="1" spans="1:8">
      <c r="A12" s="54">
        <v>6</v>
      </c>
      <c r="B12" s="55">
        <v>40901009002</v>
      </c>
      <c r="C12" s="19"/>
      <c r="D12" s="19" t="s">
        <v>486</v>
      </c>
      <c r="E12" s="18" t="s">
        <v>116</v>
      </c>
      <c r="F12" s="52">
        <v>0.086</v>
      </c>
      <c r="G12" s="21">
        <f t="shared" si="1"/>
        <v>1938.37</v>
      </c>
      <c r="H12" s="21">
        <v>166.7</v>
      </c>
    </row>
    <row r="13" ht="36" customHeight="1" spans="1:8">
      <c r="A13" s="54">
        <v>7</v>
      </c>
      <c r="B13" s="55">
        <v>40301011003</v>
      </c>
      <c r="C13" s="19"/>
      <c r="D13" s="19" t="s">
        <v>426</v>
      </c>
      <c r="E13" s="18" t="s">
        <v>427</v>
      </c>
      <c r="F13" s="52">
        <v>36</v>
      </c>
      <c r="G13" s="21">
        <f t="shared" si="1"/>
        <v>33.66</v>
      </c>
      <c r="H13" s="21">
        <v>1211.61</v>
      </c>
    </row>
    <row r="14" ht="36" customHeight="1" spans="1:8">
      <c r="A14" s="18" t="s">
        <v>61</v>
      </c>
      <c r="B14" s="19" t="s">
        <v>61</v>
      </c>
      <c r="C14" s="19"/>
      <c r="D14" s="19" t="s">
        <v>353</v>
      </c>
      <c r="E14" s="18" t="s">
        <v>61</v>
      </c>
      <c r="F14" s="20" t="s">
        <v>61</v>
      </c>
      <c r="G14" s="21"/>
      <c r="H14" s="21"/>
    </row>
    <row r="15" ht="36" customHeight="1" spans="1:8">
      <c r="A15" s="54">
        <v>8</v>
      </c>
      <c r="B15" s="55">
        <v>40303001003</v>
      </c>
      <c r="C15" s="19"/>
      <c r="D15" s="19" t="s">
        <v>428</v>
      </c>
      <c r="E15" s="18" t="s">
        <v>66</v>
      </c>
      <c r="F15" s="52">
        <v>37.09</v>
      </c>
      <c r="G15" s="21">
        <f t="shared" ref="G15:G32" si="2">ROUND(H15/F15,2)</f>
        <v>137.1</v>
      </c>
      <c r="H15" s="21">
        <v>5084.93</v>
      </c>
    </row>
    <row r="16" ht="36" customHeight="1" spans="1:8">
      <c r="A16" s="54">
        <v>9</v>
      </c>
      <c r="B16" s="55">
        <v>40303002002</v>
      </c>
      <c r="C16" s="19"/>
      <c r="D16" s="19" t="s">
        <v>429</v>
      </c>
      <c r="E16" s="18" t="s">
        <v>66</v>
      </c>
      <c r="F16" s="52">
        <v>24.2</v>
      </c>
      <c r="G16" s="21">
        <f t="shared" si="2"/>
        <v>106.81</v>
      </c>
      <c r="H16" s="21">
        <v>2584.83</v>
      </c>
    </row>
    <row r="17" ht="36" customHeight="1" spans="1:8">
      <c r="A17" s="54">
        <v>10</v>
      </c>
      <c r="B17" s="55">
        <v>40601006005</v>
      </c>
      <c r="C17" s="19"/>
      <c r="D17" s="19" t="s">
        <v>433</v>
      </c>
      <c r="E17" s="18" t="s">
        <v>66</v>
      </c>
      <c r="F17" s="52">
        <v>80.372</v>
      </c>
      <c r="G17" s="21">
        <f t="shared" si="2"/>
        <v>90.05</v>
      </c>
      <c r="H17" s="21">
        <v>7237.24</v>
      </c>
    </row>
    <row r="18" ht="36" customHeight="1" spans="1:8">
      <c r="A18" s="54">
        <v>11</v>
      </c>
      <c r="B18" s="55">
        <v>40601007004</v>
      </c>
      <c r="C18" s="19"/>
      <c r="D18" s="19" t="s">
        <v>523</v>
      </c>
      <c r="E18" s="18" t="s">
        <v>66</v>
      </c>
      <c r="F18" s="52">
        <v>6.02</v>
      </c>
      <c r="G18" s="21">
        <f t="shared" si="2"/>
        <v>111.36</v>
      </c>
      <c r="H18" s="21">
        <v>670.37</v>
      </c>
    </row>
    <row r="19" ht="36" customHeight="1" spans="1:8">
      <c r="A19" s="54">
        <v>12</v>
      </c>
      <c r="B19" s="55">
        <v>40601007003</v>
      </c>
      <c r="C19" s="19"/>
      <c r="D19" s="19" t="s">
        <v>524</v>
      </c>
      <c r="E19" s="18" t="s">
        <v>66</v>
      </c>
      <c r="F19" s="52">
        <v>96.43</v>
      </c>
      <c r="G19" s="21">
        <f t="shared" si="2"/>
        <v>105.12</v>
      </c>
      <c r="H19" s="21">
        <v>10136.43</v>
      </c>
    </row>
    <row r="20" ht="36" customHeight="1" spans="1:8">
      <c r="A20" s="54">
        <v>13</v>
      </c>
      <c r="B20" s="55">
        <v>40601010003</v>
      </c>
      <c r="C20" s="19"/>
      <c r="D20" s="19" t="s">
        <v>358</v>
      </c>
      <c r="E20" s="18" t="s">
        <v>66</v>
      </c>
      <c r="F20" s="52">
        <v>7.719</v>
      </c>
      <c r="G20" s="21">
        <f t="shared" si="2"/>
        <v>109.2</v>
      </c>
      <c r="H20" s="21">
        <v>842.94</v>
      </c>
    </row>
    <row r="21" ht="36" customHeight="1" spans="1:8">
      <c r="A21" s="54">
        <v>14</v>
      </c>
      <c r="B21" s="55">
        <v>10502001001</v>
      </c>
      <c r="C21" s="19"/>
      <c r="D21" s="19" t="s">
        <v>364</v>
      </c>
      <c r="E21" s="18" t="s">
        <v>66</v>
      </c>
      <c r="F21" s="52">
        <v>11.61</v>
      </c>
      <c r="G21" s="21">
        <f t="shared" si="2"/>
        <v>122.15</v>
      </c>
      <c r="H21" s="21">
        <v>1418.13</v>
      </c>
    </row>
    <row r="22" ht="36" customHeight="1" spans="1:8">
      <c r="A22" s="54">
        <v>15</v>
      </c>
      <c r="B22" s="55">
        <v>40406004002</v>
      </c>
      <c r="C22" s="19"/>
      <c r="D22" s="19" t="s">
        <v>365</v>
      </c>
      <c r="E22" s="18" t="s">
        <v>66</v>
      </c>
      <c r="F22" s="52">
        <v>5.85</v>
      </c>
      <c r="G22" s="21">
        <f t="shared" si="2"/>
        <v>176.02</v>
      </c>
      <c r="H22" s="21">
        <v>1029.74</v>
      </c>
    </row>
    <row r="23" ht="36" customHeight="1" spans="1:8">
      <c r="A23" s="54">
        <v>16</v>
      </c>
      <c r="B23" s="55">
        <v>10505001003</v>
      </c>
      <c r="C23" s="19"/>
      <c r="D23" s="19" t="s">
        <v>366</v>
      </c>
      <c r="E23" s="18" t="s">
        <v>66</v>
      </c>
      <c r="F23" s="52">
        <v>54.87</v>
      </c>
      <c r="G23" s="21">
        <f t="shared" si="2"/>
        <v>50.65</v>
      </c>
      <c r="H23" s="21">
        <v>2779.23</v>
      </c>
    </row>
    <row r="24" ht="36" customHeight="1" spans="1:8">
      <c r="A24" s="54">
        <v>17</v>
      </c>
      <c r="B24" s="55">
        <v>10505008002</v>
      </c>
      <c r="C24" s="19"/>
      <c r="D24" s="19" t="s">
        <v>367</v>
      </c>
      <c r="E24" s="18" t="s">
        <v>66</v>
      </c>
      <c r="F24" s="52">
        <v>8.15</v>
      </c>
      <c r="G24" s="21">
        <f t="shared" si="2"/>
        <v>172.7</v>
      </c>
      <c r="H24" s="21">
        <v>1407.5</v>
      </c>
    </row>
    <row r="25" ht="36" customHeight="1" spans="1:8">
      <c r="A25" s="54">
        <v>18</v>
      </c>
      <c r="B25" s="55">
        <v>11702029001</v>
      </c>
      <c r="C25" s="19"/>
      <c r="D25" s="19" t="s">
        <v>370</v>
      </c>
      <c r="E25" s="18" t="s">
        <v>90</v>
      </c>
      <c r="F25" s="52">
        <v>65.4</v>
      </c>
      <c r="G25" s="21">
        <f t="shared" si="2"/>
        <v>3.47</v>
      </c>
      <c r="H25" s="21">
        <v>226.72</v>
      </c>
    </row>
    <row r="26" ht="36" customHeight="1" spans="1:8">
      <c r="A26" s="54">
        <v>19</v>
      </c>
      <c r="B26" s="55">
        <v>40901001014</v>
      </c>
      <c r="C26" s="19"/>
      <c r="D26" s="19" t="s">
        <v>371</v>
      </c>
      <c r="E26" s="18" t="s">
        <v>116</v>
      </c>
      <c r="F26" s="52">
        <v>5.4</v>
      </c>
      <c r="G26" s="21">
        <f t="shared" si="2"/>
        <v>687.68</v>
      </c>
      <c r="H26" s="21">
        <v>3713.47</v>
      </c>
    </row>
    <row r="27" ht="36" customHeight="1" spans="1:8">
      <c r="A27" s="54">
        <v>20</v>
      </c>
      <c r="B27" s="55">
        <v>40901001015</v>
      </c>
      <c r="C27" s="19"/>
      <c r="D27" s="19" t="s">
        <v>371</v>
      </c>
      <c r="E27" s="18" t="s">
        <v>116</v>
      </c>
      <c r="F27" s="52">
        <v>16.673</v>
      </c>
      <c r="G27" s="21">
        <f t="shared" si="2"/>
        <v>687.68</v>
      </c>
      <c r="H27" s="21">
        <v>11465.69</v>
      </c>
    </row>
    <row r="28" ht="36" customHeight="1" spans="1:8">
      <c r="A28" s="54">
        <v>21</v>
      </c>
      <c r="B28" s="55">
        <v>40901001016</v>
      </c>
      <c r="C28" s="19"/>
      <c r="D28" s="19" t="s">
        <v>371</v>
      </c>
      <c r="E28" s="18" t="s">
        <v>116</v>
      </c>
      <c r="F28" s="52">
        <v>15.524</v>
      </c>
      <c r="G28" s="21">
        <f t="shared" si="2"/>
        <v>687.68</v>
      </c>
      <c r="H28" s="21">
        <v>10675.54</v>
      </c>
    </row>
    <row r="29" ht="36" customHeight="1" spans="1:8">
      <c r="A29" s="54">
        <v>22</v>
      </c>
      <c r="B29" s="55">
        <v>40901001017</v>
      </c>
      <c r="C29" s="19"/>
      <c r="D29" s="19" t="s">
        <v>371</v>
      </c>
      <c r="E29" s="18" t="s">
        <v>116</v>
      </c>
      <c r="F29" s="52">
        <v>0.166</v>
      </c>
      <c r="G29" s="21">
        <f t="shared" si="2"/>
        <v>1121.51</v>
      </c>
      <c r="H29" s="21">
        <v>186.17</v>
      </c>
    </row>
    <row r="30" ht="36" customHeight="1" spans="1:8">
      <c r="A30" s="54">
        <v>23</v>
      </c>
      <c r="B30" s="55">
        <v>40901001018</v>
      </c>
      <c r="C30" s="19"/>
      <c r="D30" s="19" t="s">
        <v>371</v>
      </c>
      <c r="E30" s="18" t="s">
        <v>116</v>
      </c>
      <c r="F30" s="52">
        <v>1.747</v>
      </c>
      <c r="G30" s="21">
        <f t="shared" si="2"/>
        <v>1121.48</v>
      </c>
      <c r="H30" s="21">
        <v>1959.23</v>
      </c>
    </row>
    <row r="31" ht="23" customHeight="1" spans="1:8">
      <c r="A31" s="54">
        <v>24</v>
      </c>
      <c r="B31" s="55">
        <v>40601029001</v>
      </c>
      <c r="C31" s="19"/>
      <c r="D31" s="19" t="s">
        <v>525</v>
      </c>
      <c r="E31" s="18" t="s">
        <v>113</v>
      </c>
      <c r="F31" s="52">
        <v>4</v>
      </c>
      <c r="G31" s="21">
        <f t="shared" si="2"/>
        <v>17.06</v>
      </c>
      <c r="H31" s="21">
        <v>68.24</v>
      </c>
    </row>
    <row r="32" ht="23" customHeight="1" spans="1:8">
      <c r="A32" s="54">
        <v>25</v>
      </c>
      <c r="B32" s="55">
        <v>40601030002</v>
      </c>
      <c r="C32" s="19"/>
      <c r="D32" s="19" t="s">
        <v>363</v>
      </c>
      <c r="E32" s="18" t="s">
        <v>66</v>
      </c>
      <c r="F32" s="52">
        <v>712.232</v>
      </c>
      <c r="G32" s="21">
        <f t="shared" si="2"/>
        <v>1.07</v>
      </c>
      <c r="H32" s="21">
        <v>761.78</v>
      </c>
    </row>
    <row r="33" ht="23" customHeight="1" spans="1:8">
      <c r="A33" s="18" t="s">
        <v>61</v>
      </c>
      <c r="B33" s="19" t="s">
        <v>61</v>
      </c>
      <c r="C33" s="19"/>
      <c r="D33" s="19" t="s">
        <v>526</v>
      </c>
      <c r="E33" s="18" t="s">
        <v>61</v>
      </c>
      <c r="F33" s="20" t="s">
        <v>61</v>
      </c>
      <c r="G33" s="21"/>
      <c r="H33" s="21"/>
    </row>
    <row r="34" ht="36" customHeight="1" spans="1:8">
      <c r="A34" s="54">
        <v>28</v>
      </c>
      <c r="B34" s="55">
        <v>10604002001</v>
      </c>
      <c r="C34" s="19"/>
      <c r="D34" s="19" t="s">
        <v>393</v>
      </c>
      <c r="E34" s="18" t="s">
        <v>116</v>
      </c>
      <c r="F34" s="52">
        <v>1.613</v>
      </c>
      <c r="G34" s="21">
        <f t="shared" ref="G34:G39" si="3">ROUND(H34/F34,2)</f>
        <v>523.76</v>
      </c>
      <c r="H34" s="21">
        <v>844.82</v>
      </c>
    </row>
    <row r="35" ht="23" customHeight="1" spans="1:8">
      <c r="A35" s="18" t="s">
        <v>61</v>
      </c>
      <c r="B35" s="19" t="s">
        <v>61</v>
      </c>
      <c r="C35" s="19"/>
      <c r="D35" s="19" t="s">
        <v>379</v>
      </c>
      <c r="E35" s="18" t="s">
        <v>61</v>
      </c>
      <c r="F35" s="20" t="s">
        <v>61</v>
      </c>
      <c r="G35" s="21"/>
      <c r="H35" s="21"/>
    </row>
    <row r="36" ht="36" customHeight="1" spans="1:8">
      <c r="A36" s="54">
        <v>29</v>
      </c>
      <c r="B36" s="55">
        <v>10902001001</v>
      </c>
      <c r="C36" s="19"/>
      <c r="D36" s="19" t="s">
        <v>478</v>
      </c>
      <c r="E36" s="18" t="s">
        <v>90</v>
      </c>
      <c r="F36" s="52">
        <v>267.88</v>
      </c>
      <c r="G36" s="21">
        <f t="shared" si="3"/>
        <v>37.33</v>
      </c>
      <c r="H36" s="21">
        <v>9998.91</v>
      </c>
    </row>
    <row r="37" ht="23" customHeight="1" spans="1:8">
      <c r="A37" s="18" t="s">
        <v>61</v>
      </c>
      <c r="B37" s="19" t="s">
        <v>61</v>
      </c>
      <c r="C37" s="19"/>
      <c r="D37" s="19" t="s">
        <v>382</v>
      </c>
      <c r="E37" s="18" t="s">
        <v>61</v>
      </c>
      <c r="F37" s="20" t="s">
        <v>61</v>
      </c>
      <c r="G37" s="21"/>
      <c r="H37" s="21"/>
    </row>
    <row r="38" ht="36" customHeight="1" spans="1:8">
      <c r="A38" s="54">
        <v>30</v>
      </c>
      <c r="B38" s="55">
        <v>11102003003</v>
      </c>
      <c r="C38" s="19"/>
      <c r="D38" s="19" t="s">
        <v>383</v>
      </c>
      <c r="E38" s="18" t="s">
        <v>90</v>
      </c>
      <c r="F38" s="52">
        <v>78.17</v>
      </c>
      <c r="G38" s="21">
        <f t="shared" si="3"/>
        <v>35.87</v>
      </c>
      <c r="H38" s="21">
        <v>2803.68</v>
      </c>
    </row>
    <row r="39" ht="36" customHeight="1" spans="1:8">
      <c r="A39" s="54">
        <v>31</v>
      </c>
      <c r="B39" s="55">
        <v>40601028005</v>
      </c>
      <c r="C39" s="19"/>
      <c r="D39" s="19" t="s">
        <v>384</v>
      </c>
      <c r="E39" s="18" t="s">
        <v>90</v>
      </c>
      <c r="F39" s="52">
        <v>201.17</v>
      </c>
      <c r="G39" s="21">
        <f t="shared" si="3"/>
        <v>4.79</v>
      </c>
      <c r="H39" s="21">
        <v>962.76</v>
      </c>
    </row>
    <row r="40" ht="36" customHeight="1" spans="1:8">
      <c r="A40" s="18" t="s">
        <v>61</v>
      </c>
      <c r="B40" s="19" t="s">
        <v>61</v>
      </c>
      <c r="C40" s="19"/>
      <c r="D40" s="19" t="s">
        <v>385</v>
      </c>
      <c r="E40" s="18" t="s">
        <v>61</v>
      </c>
      <c r="F40" s="20" t="s">
        <v>61</v>
      </c>
      <c r="G40" s="21"/>
      <c r="H40" s="21"/>
    </row>
    <row r="41" ht="36" customHeight="1" spans="1:8">
      <c r="A41" s="54">
        <v>32</v>
      </c>
      <c r="B41" s="55">
        <v>11201001007</v>
      </c>
      <c r="C41" s="19"/>
      <c r="D41" s="19" t="s">
        <v>386</v>
      </c>
      <c r="E41" s="18" t="s">
        <v>90</v>
      </c>
      <c r="F41" s="52">
        <v>55.47</v>
      </c>
      <c r="G41" s="21">
        <f t="shared" ref="G41:G44" si="4">ROUND(H41/F41,2)</f>
        <v>66.16</v>
      </c>
      <c r="H41" s="21">
        <v>3669.68</v>
      </c>
    </row>
    <row r="42" ht="36" customHeight="1" spans="1:8">
      <c r="A42" s="54">
        <v>33</v>
      </c>
      <c r="B42" s="55">
        <v>11201001008</v>
      </c>
      <c r="C42" s="19"/>
      <c r="D42" s="19" t="s">
        <v>479</v>
      </c>
      <c r="E42" s="18" t="s">
        <v>90</v>
      </c>
      <c r="F42" s="52">
        <v>116.47</v>
      </c>
      <c r="G42" s="21">
        <f t="shared" si="4"/>
        <v>67.91</v>
      </c>
      <c r="H42" s="21">
        <v>7908.98</v>
      </c>
    </row>
    <row r="43" ht="36" customHeight="1" spans="1:8">
      <c r="A43" s="54">
        <v>34</v>
      </c>
      <c r="B43" s="55">
        <v>11201001009</v>
      </c>
      <c r="C43" s="19"/>
      <c r="D43" s="19" t="s">
        <v>480</v>
      </c>
      <c r="E43" s="18" t="s">
        <v>90</v>
      </c>
      <c r="F43" s="52">
        <v>18.42</v>
      </c>
      <c r="G43" s="21">
        <f t="shared" si="4"/>
        <v>43.58</v>
      </c>
      <c r="H43" s="21">
        <v>802.75</v>
      </c>
    </row>
    <row r="44" ht="36" customHeight="1" spans="1:8">
      <c r="A44" s="54">
        <v>35</v>
      </c>
      <c r="B44" s="55">
        <v>40601028006</v>
      </c>
      <c r="C44" s="19"/>
      <c r="D44" s="19" t="s">
        <v>527</v>
      </c>
      <c r="E44" s="18" t="s">
        <v>90</v>
      </c>
      <c r="F44" s="52">
        <v>345.01</v>
      </c>
      <c r="G44" s="21">
        <f t="shared" si="4"/>
        <v>5.44</v>
      </c>
      <c r="H44" s="21">
        <v>1877.08</v>
      </c>
    </row>
    <row r="45" ht="23" customHeight="1" spans="1:8">
      <c r="A45" s="18" t="s">
        <v>61</v>
      </c>
      <c r="B45" s="19" t="s">
        <v>61</v>
      </c>
      <c r="C45" s="19"/>
      <c r="D45" s="19" t="s">
        <v>390</v>
      </c>
      <c r="E45" s="18" t="s">
        <v>61</v>
      </c>
      <c r="F45" s="20" t="s">
        <v>61</v>
      </c>
      <c r="G45" s="21"/>
      <c r="H45" s="21"/>
    </row>
    <row r="46" ht="36" customHeight="1" spans="1:8">
      <c r="A46" s="54">
        <v>36</v>
      </c>
      <c r="B46" s="55">
        <v>11301001003</v>
      </c>
      <c r="C46" s="19"/>
      <c r="D46" s="19" t="s">
        <v>391</v>
      </c>
      <c r="E46" s="18" t="s">
        <v>90</v>
      </c>
      <c r="F46" s="52">
        <v>392.053</v>
      </c>
      <c r="G46" s="21">
        <f t="shared" ref="G46:G62" si="5">ROUND(H46/F46,2)</f>
        <v>29.42</v>
      </c>
      <c r="H46" s="21">
        <v>11534.12</v>
      </c>
    </row>
    <row r="47" ht="23" customHeight="1" spans="1:8">
      <c r="A47" s="18" t="s">
        <v>61</v>
      </c>
      <c r="B47" s="19" t="s">
        <v>61</v>
      </c>
      <c r="C47" s="19"/>
      <c r="D47" s="19" t="s">
        <v>392</v>
      </c>
      <c r="E47" s="18" t="s">
        <v>61</v>
      </c>
      <c r="F47" s="20" t="s">
        <v>61</v>
      </c>
      <c r="G47" s="21"/>
      <c r="H47" s="21"/>
    </row>
    <row r="48" ht="23" customHeight="1" spans="1:8">
      <c r="A48" s="54">
        <v>38</v>
      </c>
      <c r="B48" s="55">
        <v>40404004002</v>
      </c>
      <c r="C48" s="19"/>
      <c r="D48" s="19" t="s">
        <v>435</v>
      </c>
      <c r="E48" s="18" t="s">
        <v>113</v>
      </c>
      <c r="F48" s="52">
        <v>210.1</v>
      </c>
      <c r="G48" s="21">
        <f t="shared" si="5"/>
        <v>21.22</v>
      </c>
      <c r="H48" s="21">
        <v>4458.32</v>
      </c>
    </row>
    <row r="49" ht="23" customHeight="1" spans="1:8">
      <c r="A49" s="18" t="s">
        <v>61</v>
      </c>
      <c r="B49" s="19" t="s">
        <v>61</v>
      </c>
      <c r="C49" s="19"/>
      <c r="D49" s="19" t="s">
        <v>394</v>
      </c>
      <c r="E49" s="18" t="s">
        <v>61</v>
      </c>
      <c r="F49" s="20" t="s">
        <v>61</v>
      </c>
      <c r="G49" s="21"/>
      <c r="H49" s="21"/>
    </row>
    <row r="50" ht="23" customHeight="1" spans="1:8">
      <c r="A50" s="54">
        <v>39</v>
      </c>
      <c r="B50" s="55">
        <v>41101001004</v>
      </c>
      <c r="C50" s="19"/>
      <c r="D50" s="19" t="s">
        <v>506</v>
      </c>
      <c r="E50" s="18" t="s">
        <v>90</v>
      </c>
      <c r="F50" s="52">
        <v>211.83</v>
      </c>
      <c r="G50" s="21">
        <f t="shared" si="5"/>
        <v>4.94</v>
      </c>
      <c r="H50" s="21">
        <v>1047.35</v>
      </c>
    </row>
    <row r="51" ht="36" customHeight="1" spans="1:8">
      <c r="A51" s="54">
        <v>40</v>
      </c>
      <c r="B51" s="55">
        <v>41101001003</v>
      </c>
      <c r="C51" s="19"/>
      <c r="D51" s="19" t="s">
        <v>397</v>
      </c>
      <c r="E51" s="18" t="s">
        <v>90</v>
      </c>
      <c r="F51" s="52">
        <v>728.61</v>
      </c>
      <c r="G51" s="21">
        <f t="shared" si="5"/>
        <v>13.55</v>
      </c>
      <c r="H51" s="21">
        <v>9871</v>
      </c>
    </row>
    <row r="52" ht="36" customHeight="1" spans="1:8">
      <c r="A52" s="54">
        <v>41</v>
      </c>
      <c r="B52" s="19" t="s">
        <v>398</v>
      </c>
      <c r="C52" s="19"/>
      <c r="D52" s="19" t="s">
        <v>399</v>
      </c>
      <c r="E52" s="18" t="s">
        <v>90</v>
      </c>
      <c r="F52" s="52">
        <v>201.17</v>
      </c>
      <c r="G52" s="21">
        <f t="shared" si="5"/>
        <v>7.43</v>
      </c>
      <c r="H52" s="21">
        <v>1495.18</v>
      </c>
    </row>
    <row r="53" ht="36" customHeight="1" spans="1:8">
      <c r="A53" s="54">
        <v>42</v>
      </c>
      <c r="B53" s="19" t="s">
        <v>402</v>
      </c>
      <c r="C53" s="19"/>
      <c r="D53" s="19" t="s">
        <v>399</v>
      </c>
      <c r="E53" s="18" t="s">
        <v>90</v>
      </c>
      <c r="F53" s="52">
        <v>203.85</v>
      </c>
      <c r="G53" s="21">
        <f t="shared" si="5"/>
        <v>10.23</v>
      </c>
      <c r="H53" s="21">
        <v>2086.03</v>
      </c>
    </row>
    <row r="54" ht="36" customHeight="1" spans="1:8">
      <c r="A54" s="54">
        <v>43</v>
      </c>
      <c r="B54" s="19" t="s">
        <v>400</v>
      </c>
      <c r="C54" s="19"/>
      <c r="D54" s="19" t="s">
        <v>401</v>
      </c>
      <c r="E54" s="18" t="s">
        <v>90</v>
      </c>
      <c r="F54" s="52">
        <v>100.58</v>
      </c>
      <c r="G54" s="21">
        <f t="shared" si="5"/>
        <v>4.9</v>
      </c>
      <c r="H54" s="21">
        <v>492.47</v>
      </c>
    </row>
    <row r="55" ht="36" customHeight="1" spans="1:8">
      <c r="A55" s="54">
        <v>49</v>
      </c>
      <c r="B55" s="55">
        <v>41102001002</v>
      </c>
      <c r="C55" s="19"/>
      <c r="D55" s="19" t="s">
        <v>442</v>
      </c>
      <c r="E55" s="18" t="s">
        <v>90</v>
      </c>
      <c r="F55" s="52">
        <v>10.71</v>
      </c>
      <c r="G55" s="21">
        <f t="shared" si="5"/>
        <v>12.64</v>
      </c>
      <c r="H55" s="21">
        <v>135.4</v>
      </c>
    </row>
    <row r="56" ht="36" customHeight="1" spans="1:8">
      <c r="A56" s="54">
        <v>50</v>
      </c>
      <c r="B56" s="55">
        <v>41102002001</v>
      </c>
      <c r="C56" s="19"/>
      <c r="D56" s="19" t="s">
        <v>443</v>
      </c>
      <c r="E56" s="18" t="s">
        <v>90</v>
      </c>
      <c r="F56" s="52">
        <v>33</v>
      </c>
      <c r="G56" s="21">
        <f t="shared" si="5"/>
        <v>30.09</v>
      </c>
      <c r="H56" s="21">
        <v>992.87</v>
      </c>
    </row>
    <row r="57" ht="36" customHeight="1" spans="1:8">
      <c r="A57" s="54">
        <v>51</v>
      </c>
      <c r="B57" s="55">
        <v>41102034002</v>
      </c>
      <c r="C57" s="19"/>
      <c r="D57" s="19" t="s">
        <v>445</v>
      </c>
      <c r="E57" s="18" t="s">
        <v>90</v>
      </c>
      <c r="F57" s="52">
        <v>22.66</v>
      </c>
      <c r="G57" s="21">
        <f t="shared" si="5"/>
        <v>33.64</v>
      </c>
      <c r="H57" s="21">
        <v>762.19</v>
      </c>
    </row>
    <row r="58" ht="36" customHeight="1" spans="1:8">
      <c r="A58" s="54">
        <v>52</v>
      </c>
      <c r="B58" s="55">
        <v>41102035002</v>
      </c>
      <c r="C58" s="19"/>
      <c r="D58" s="19" t="s">
        <v>482</v>
      </c>
      <c r="E58" s="18" t="s">
        <v>90</v>
      </c>
      <c r="F58" s="52">
        <v>692.752</v>
      </c>
      <c r="G58" s="21">
        <f t="shared" si="5"/>
        <v>28</v>
      </c>
      <c r="H58" s="21">
        <v>19400.41</v>
      </c>
    </row>
    <row r="59" ht="36" customHeight="1" spans="1:8">
      <c r="A59" s="54">
        <v>53</v>
      </c>
      <c r="B59" s="55">
        <v>11702002004</v>
      </c>
      <c r="C59" s="19"/>
      <c r="D59" s="19" t="s">
        <v>364</v>
      </c>
      <c r="E59" s="18" t="s">
        <v>90</v>
      </c>
      <c r="F59" s="52">
        <v>106.38</v>
      </c>
      <c r="G59" s="21">
        <f t="shared" si="5"/>
        <v>36.63</v>
      </c>
      <c r="H59" s="21">
        <v>3896.46</v>
      </c>
    </row>
    <row r="60" ht="36" customHeight="1" spans="1:8">
      <c r="A60" s="54">
        <v>54</v>
      </c>
      <c r="B60" s="55">
        <v>11702014002</v>
      </c>
      <c r="C60" s="19"/>
      <c r="D60" s="19" t="s">
        <v>366</v>
      </c>
      <c r="E60" s="18" t="s">
        <v>90</v>
      </c>
      <c r="F60" s="52">
        <v>195.48</v>
      </c>
      <c r="G60" s="21">
        <f t="shared" si="5"/>
        <v>47.13</v>
      </c>
      <c r="H60" s="21">
        <v>9213.34</v>
      </c>
    </row>
    <row r="61" ht="36" customHeight="1" spans="1:8">
      <c r="A61" s="56">
        <v>55</v>
      </c>
      <c r="B61" s="57">
        <v>11702006003</v>
      </c>
      <c r="C61" s="23"/>
      <c r="D61" s="23" t="s">
        <v>411</v>
      </c>
      <c r="E61" s="22" t="s">
        <v>90</v>
      </c>
      <c r="F61" s="58">
        <v>190.47</v>
      </c>
      <c r="G61" s="21">
        <f t="shared" si="5"/>
        <v>53.56</v>
      </c>
      <c r="H61" s="35">
        <v>10200.66</v>
      </c>
    </row>
    <row r="62" ht="36" customHeight="1" spans="1:8">
      <c r="A62" s="59">
        <v>56</v>
      </c>
      <c r="B62" s="60">
        <v>11702007002</v>
      </c>
      <c r="C62" s="26"/>
      <c r="D62" s="26" t="s">
        <v>365</v>
      </c>
      <c r="E62" s="30" t="s">
        <v>90</v>
      </c>
      <c r="F62" s="61">
        <v>33.68</v>
      </c>
      <c r="G62" s="21">
        <f t="shared" si="5"/>
        <v>25.07</v>
      </c>
      <c r="H62" s="36">
        <v>844.22</v>
      </c>
    </row>
    <row r="63" ht="24.75" customHeight="1" spans="1:8">
      <c r="A63" s="33" t="s">
        <v>414</v>
      </c>
      <c r="B63" s="33"/>
      <c r="C63" s="33"/>
      <c r="D63" s="33"/>
      <c r="E63" s="33"/>
      <c r="F63" s="33"/>
      <c r="G63" s="53"/>
      <c r="H63" s="21">
        <f>SUM(H6:H62)</f>
        <v>193283.22</v>
      </c>
    </row>
  </sheetData>
  <sheetProtection formatCells="0" formatColumns="0" formatRows="0" insertRows="0" insertColumns="0" insertHyperlinks="0" deleteColumns="0" deleteRows="0" sort="0" autoFilter="0" pivotTables="0"/>
  <mergeCells count="68">
    <mergeCell ref="A1:H1"/>
    <mergeCell ref="A2:B2"/>
    <mergeCell ref="C2:H2"/>
    <mergeCell ref="G3:H3"/>
    <mergeCell ref="B5:C5"/>
    <mergeCell ref="B6:C6"/>
    <mergeCell ref="B7:C7"/>
    <mergeCell ref="B8:C8"/>
    <mergeCell ref="B9:C9"/>
    <mergeCell ref="B10:C10"/>
    <mergeCell ref="B11:C11"/>
    <mergeCell ref="B12:C12"/>
    <mergeCell ref="B13:C13"/>
    <mergeCell ref="B14:C14"/>
    <mergeCell ref="B15:C15"/>
    <mergeCell ref="B16:C16"/>
    <mergeCell ref="B17:C17"/>
    <mergeCell ref="B18:C18"/>
    <mergeCell ref="B19:C19"/>
    <mergeCell ref="B20:C20"/>
    <mergeCell ref="B21:C21"/>
    <mergeCell ref="B22:C22"/>
    <mergeCell ref="B23:C23"/>
    <mergeCell ref="B24:C24"/>
    <mergeCell ref="B25:C25"/>
    <mergeCell ref="B26:C26"/>
    <mergeCell ref="B27:C27"/>
    <mergeCell ref="B28:C28"/>
    <mergeCell ref="B29:C29"/>
    <mergeCell ref="B30:C30"/>
    <mergeCell ref="B31:C31"/>
    <mergeCell ref="B32:C32"/>
    <mergeCell ref="B33:C33"/>
    <mergeCell ref="B34:C34"/>
    <mergeCell ref="B35:C35"/>
    <mergeCell ref="B36:C36"/>
    <mergeCell ref="B37:C37"/>
    <mergeCell ref="B38:C38"/>
    <mergeCell ref="B39:C39"/>
    <mergeCell ref="B40:C40"/>
    <mergeCell ref="B41:C41"/>
    <mergeCell ref="B42:C42"/>
    <mergeCell ref="B43:C43"/>
    <mergeCell ref="B44:C44"/>
    <mergeCell ref="B45:C45"/>
    <mergeCell ref="B46:C46"/>
    <mergeCell ref="B47:C47"/>
    <mergeCell ref="B48:C48"/>
    <mergeCell ref="B49:C49"/>
    <mergeCell ref="B50:C50"/>
    <mergeCell ref="B51:C51"/>
    <mergeCell ref="B52:C52"/>
    <mergeCell ref="B53:C53"/>
    <mergeCell ref="B54:C54"/>
    <mergeCell ref="B55:C55"/>
    <mergeCell ref="B56:C56"/>
    <mergeCell ref="B57:C57"/>
    <mergeCell ref="B58:C58"/>
    <mergeCell ref="B59:C59"/>
    <mergeCell ref="B60:C60"/>
    <mergeCell ref="B61:C61"/>
    <mergeCell ref="B62:C62"/>
    <mergeCell ref="A63:F63"/>
    <mergeCell ref="A3:A4"/>
    <mergeCell ref="D3:D4"/>
    <mergeCell ref="E3:E4"/>
    <mergeCell ref="F3:F4"/>
    <mergeCell ref="B3:C4"/>
  </mergeCells>
  <printOptions horizontalCentered="1"/>
  <pageMargins left="0.51968541666667" right="0.51968541666667" top="0.74803125" bottom="0" header="0" footer="0"/>
  <pageSetup paperSize="9" orientation="landscape"/>
  <headerFooter/>
  <rowBreaks count="6" manualBreakCount="6">
    <brk id="14" max="16383" man="1"/>
    <brk id="24" max="16383" man="1"/>
    <brk id="33" max="16383" man="1"/>
    <brk id="42" max="16383" man="1"/>
    <brk id="50" max="16383" man="1"/>
    <brk id="55" max="16383" man="1"/>
  </rowBreaks>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4"/>
  <sheetViews>
    <sheetView workbookViewId="0">
      <selection activeCell="N4" sqref="N4"/>
    </sheetView>
  </sheetViews>
  <sheetFormatPr defaultColWidth="9" defaultRowHeight="11.25" outlineLevelCol="7"/>
  <cols>
    <col min="1" max="1" width="6.41111111111111" customWidth="1"/>
    <col min="2" max="2" width="6.25555555555556" customWidth="1"/>
    <col min="3" max="3" width="9.68888888888889" customWidth="1"/>
    <col min="4" max="4" width="26.4" customWidth="1"/>
    <col min="5" max="5" width="7.11111111111111" customWidth="1"/>
    <col min="6" max="6" width="10.9555555555556" customWidth="1"/>
    <col min="7" max="8" width="15.5" customWidth="1"/>
  </cols>
  <sheetData>
    <row r="1" ht="23" customHeight="1" spans="1:8">
      <c r="A1" s="2" t="s">
        <v>50</v>
      </c>
      <c r="B1" s="2"/>
      <c r="C1" s="2"/>
      <c r="D1" s="2"/>
      <c r="E1" s="2"/>
      <c r="F1" s="2"/>
      <c r="G1" s="2"/>
      <c r="H1" s="2"/>
    </row>
    <row r="2" ht="20" customHeight="1" spans="1:8">
      <c r="A2" s="4" t="s">
        <v>51</v>
      </c>
      <c r="B2" s="4"/>
      <c r="C2" s="4" t="s">
        <v>528</v>
      </c>
      <c r="D2" s="4"/>
      <c r="E2" s="4"/>
      <c r="F2" s="4"/>
      <c r="G2" s="4"/>
      <c r="H2" s="4"/>
    </row>
    <row r="3" ht="23" customHeight="1" spans="1:8">
      <c r="A3" s="15" t="s">
        <v>93</v>
      </c>
      <c r="B3" s="15" t="s">
        <v>94</v>
      </c>
      <c r="C3" s="15"/>
      <c r="D3" s="15" t="s">
        <v>95</v>
      </c>
      <c r="E3" s="15" t="s">
        <v>96</v>
      </c>
      <c r="F3" s="15" t="s">
        <v>97</v>
      </c>
      <c r="G3" s="39" t="s">
        <v>98</v>
      </c>
      <c r="H3" s="39"/>
    </row>
    <row r="4" ht="23" customHeight="1" spans="1:8">
      <c r="A4" s="15"/>
      <c r="B4" s="15"/>
      <c r="C4" s="15"/>
      <c r="D4" s="15"/>
      <c r="E4" s="15"/>
      <c r="F4" s="15"/>
      <c r="G4" s="39" t="s">
        <v>99</v>
      </c>
      <c r="H4" s="39" t="s">
        <v>100</v>
      </c>
    </row>
    <row r="5" ht="23" customHeight="1" spans="1:8">
      <c r="A5" s="18" t="s">
        <v>61</v>
      </c>
      <c r="B5" s="19" t="s">
        <v>61</v>
      </c>
      <c r="C5" s="19"/>
      <c r="D5" s="19" t="s">
        <v>422</v>
      </c>
      <c r="E5" s="18" t="s">
        <v>61</v>
      </c>
      <c r="F5" s="20" t="s">
        <v>61</v>
      </c>
      <c r="G5" s="21"/>
      <c r="H5" s="21"/>
    </row>
    <row r="6" ht="36" customHeight="1" spans="1:8">
      <c r="A6" s="54">
        <v>1</v>
      </c>
      <c r="B6" s="55">
        <v>40301002003</v>
      </c>
      <c r="C6" s="19"/>
      <c r="D6" s="19" t="s">
        <v>485</v>
      </c>
      <c r="E6" s="18" t="s">
        <v>113</v>
      </c>
      <c r="F6" s="52">
        <v>148.5</v>
      </c>
      <c r="G6" s="21">
        <f t="shared" ref="G6:G10" si="0">ROUND(H6/F6,2)</f>
        <v>16.05</v>
      </c>
      <c r="H6" s="21">
        <v>2383.73</v>
      </c>
    </row>
    <row r="7" ht="36" customHeight="1" spans="1:8">
      <c r="A7" s="54">
        <v>2</v>
      </c>
      <c r="B7" s="55">
        <v>40901001011</v>
      </c>
      <c r="C7" s="19"/>
      <c r="D7" s="19" t="s">
        <v>424</v>
      </c>
      <c r="E7" s="18" t="s">
        <v>116</v>
      </c>
      <c r="F7" s="52">
        <v>0.51</v>
      </c>
      <c r="G7" s="21">
        <f t="shared" si="0"/>
        <v>416.78</v>
      </c>
      <c r="H7" s="21">
        <v>212.56</v>
      </c>
    </row>
    <row r="8" ht="36" customHeight="1" spans="1:8">
      <c r="A8" s="54">
        <v>3</v>
      </c>
      <c r="B8" s="55">
        <v>40901009004</v>
      </c>
      <c r="C8" s="19"/>
      <c r="D8" s="19" t="s">
        <v>486</v>
      </c>
      <c r="E8" s="18" t="s">
        <v>116</v>
      </c>
      <c r="F8" s="52">
        <v>0.02</v>
      </c>
      <c r="G8" s="21">
        <f t="shared" si="0"/>
        <v>1938.5</v>
      </c>
      <c r="H8" s="21">
        <v>38.77</v>
      </c>
    </row>
    <row r="9" ht="36" customHeight="1" spans="1:8">
      <c r="A9" s="54">
        <v>4</v>
      </c>
      <c r="B9" s="55">
        <v>10301002001</v>
      </c>
      <c r="C9" s="19"/>
      <c r="D9" s="19" t="s">
        <v>529</v>
      </c>
      <c r="E9" s="18" t="s">
        <v>427</v>
      </c>
      <c r="F9" s="52">
        <v>9</v>
      </c>
      <c r="G9" s="21">
        <f t="shared" si="0"/>
        <v>34.48</v>
      </c>
      <c r="H9" s="21">
        <v>310.32</v>
      </c>
    </row>
    <row r="10" ht="36" customHeight="1" spans="1:8">
      <c r="A10" s="54">
        <v>5</v>
      </c>
      <c r="B10" s="55">
        <v>40301011001</v>
      </c>
      <c r="C10" s="19"/>
      <c r="D10" s="19" t="s">
        <v>426</v>
      </c>
      <c r="E10" s="18" t="s">
        <v>427</v>
      </c>
      <c r="F10" s="52">
        <v>9</v>
      </c>
      <c r="G10" s="21">
        <f t="shared" si="0"/>
        <v>33.64</v>
      </c>
      <c r="H10" s="21">
        <v>302.73</v>
      </c>
    </row>
    <row r="11" ht="36" customHeight="1" spans="1:8">
      <c r="A11" s="18" t="s">
        <v>61</v>
      </c>
      <c r="B11" s="19" t="s">
        <v>61</v>
      </c>
      <c r="C11" s="19"/>
      <c r="D11" s="19" t="s">
        <v>353</v>
      </c>
      <c r="E11" s="18" t="s">
        <v>61</v>
      </c>
      <c r="F11" s="20" t="s">
        <v>61</v>
      </c>
      <c r="G11" s="21"/>
      <c r="H11" s="21"/>
    </row>
    <row r="12" ht="36" customHeight="1" spans="1:8">
      <c r="A12" s="54">
        <v>6</v>
      </c>
      <c r="B12" s="55">
        <v>40303001004</v>
      </c>
      <c r="C12" s="19"/>
      <c r="D12" s="19" t="s">
        <v>428</v>
      </c>
      <c r="E12" s="18" t="s">
        <v>66</v>
      </c>
      <c r="F12" s="52">
        <v>10.53</v>
      </c>
      <c r="G12" s="21">
        <f t="shared" ref="G12:G19" si="1">ROUND(H12/F12,2)</f>
        <v>137.1</v>
      </c>
      <c r="H12" s="21">
        <v>1443.63</v>
      </c>
    </row>
    <row r="13" ht="36" customHeight="1" spans="1:8">
      <c r="A13" s="54">
        <v>7</v>
      </c>
      <c r="B13" s="55">
        <v>40406003003</v>
      </c>
      <c r="C13" s="19"/>
      <c r="D13" s="19" t="s">
        <v>432</v>
      </c>
      <c r="E13" s="18" t="s">
        <v>66</v>
      </c>
      <c r="F13" s="52">
        <v>1.54</v>
      </c>
      <c r="G13" s="21">
        <f t="shared" si="1"/>
        <v>118.1</v>
      </c>
      <c r="H13" s="21">
        <v>181.87</v>
      </c>
    </row>
    <row r="14" ht="36" customHeight="1" spans="1:8">
      <c r="A14" s="54">
        <v>8</v>
      </c>
      <c r="B14" s="55">
        <v>10501004003</v>
      </c>
      <c r="C14" s="19"/>
      <c r="D14" s="19" t="s">
        <v>487</v>
      </c>
      <c r="E14" s="18" t="s">
        <v>66</v>
      </c>
      <c r="F14" s="52">
        <v>53.58</v>
      </c>
      <c r="G14" s="21">
        <f t="shared" si="1"/>
        <v>106.81</v>
      </c>
      <c r="H14" s="21">
        <v>5722.94</v>
      </c>
    </row>
    <row r="15" ht="36" customHeight="1" spans="1:8">
      <c r="A15" s="54">
        <v>9</v>
      </c>
      <c r="B15" s="55">
        <v>40901009005</v>
      </c>
      <c r="C15" s="19"/>
      <c r="D15" s="19" t="s">
        <v>425</v>
      </c>
      <c r="E15" s="18" t="s">
        <v>116</v>
      </c>
      <c r="F15" s="52">
        <v>0.383</v>
      </c>
      <c r="G15" s="21">
        <f t="shared" si="1"/>
        <v>2652.38</v>
      </c>
      <c r="H15" s="21">
        <v>1015.86</v>
      </c>
    </row>
    <row r="16" ht="36" customHeight="1" spans="1:8">
      <c r="A16" s="54">
        <v>10</v>
      </c>
      <c r="B16" s="55">
        <v>40901001012</v>
      </c>
      <c r="C16" s="19"/>
      <c r="D16" s="19" t="s">
        <v>371</v>
      </c>
      <c r="E16" s="18" t="s">
        <v>116</v>
      </c>
      <c r="F16" s="52">
        <v>0.498</v>
      </c>
      <c r="G16" s="21">
        <f t="shared" si="1"/>
        <v>687.67</v>
      </c>
      <c r="H16" s="21">
        <v>342.46</v>
      </c>
    </row>
    <row r="17" ht="36" customHeight="1" spans="1:8">
      <c r="A17" s="54">
        <v>11</v>
      </c>
      <c r="B17" s="55">
        <v>40901001013</v>
      </c>
      <c r="C17" s="19"/>
      <c r="D17" s="19" t="s">
        <v>371</v>
      </c>
      <c r="E17" s="18" t="s">
        <v>116</v>
      </c>
      <c r="F17" s="52">
        <v>1.247</v>
      </c>
      <c r="G17" s="21">
        <f t="shared" si="1"/>
        <v>687.68</v>
      </c>
      <c r="H17" s="21">
        <v>857.54</v>
      </c>
    </row>
    <row r="18" ht="36" customHeight="1" spans="1:8">
      <c r="A18" s="54">
        <v>12</v>
      </c>
      <c r="B18" s="55">
        <v>40901001014</v>
      </c>
      <c r="C18" s="19"/>
      <c r="D18" s="19" t="s">
        <v>371</v>
      </c>
      <c r="E18" s="18" t="s">
        <v>116</v>
      </c>
      <c r="F18" s="52">
        <v>6.367</v>
      </c>
      <c r="G18" s="21">
        <f t="shared" si="1"/>
        <v>687.68</v>
      </c>
      <c r="H18" s="21">
        <v>4378.46</v>
      </c>
    </row>
    <row r="19" ht="36" customHeight="1" spans="1:8">
      <c r="A19" s="54">
        <v>13</v>
      </c>
      <c r="B19" s="55">
        <v>40901001015</v>
      </c>
      <c r="C19" s="19"/>
      <c r="D19" s="19" t="s">
        <v>371</v>
      </c>
      <c r="E19" s="18" t="s">
        <v>116</v>
      </c>
      <c r="F19" s="52">
        <v>0.415</v>
      </c>
      <c r="G19" s="21">
        <f t="shared" si="1"/>
        <v>1121.47</v>
      </c>
      <c r="H19" s="21">
        <v>465.41</v>
      </c>
    </row>
    <row r="20" ht="23" customHeight="1" spans="1:8">
      <c r="A20" s="18" t="s">
        <v>61</v>
      </c>
      <c r="B20" s="19" t="s">
        <v>61</v>
      </c>
      <c r="C20" s="19"/>
      <c r="D20" s="19" t="s">
        <v>394</v>
      </c>
      <c r="E20" s="18" t="s">
        <v>61</v>
      </c>
      <c r="F20" s="20" t="s">
        <v>61</v>
      </c>
      <c r="G20" s="21"/>
      <c r="H20" s="21"/>
    </row>
    <row r="21" ht="36" customHeight="1" spans="1:8">
      <c r="A21" s="54">
        <v>19</v>
      </c>
      <c r="B21" s="55">
        <v>41102001002</v>
      </c>
      <c r="C21" s="19"/>
      <c r="D21" s="19" t="s">
        <v>442</v>
      </c>
      <c r="E21" s="18" t="s">
        <v>90</v>
      </c>
      <c r="F21" s="52">
        <v>4.15</v>
      </c>
      <c r="G21" s="21">
        <f t="shared" ref="G21:G24" si="2">ROUND(H21/F21,2)</f>
        <v>12.8</v>
      </c>
      <c r="H21" s="21">
        <v>53.1</v>
      </c>
    </row>
    <row r="22" ht="36" customHeight="1" spans="1:8">
      <c r="A22" s="56">
        <v>20</v>
      </c>
      <c r="B22" s="57">
        <v>11702001001</v>
      </c>
      <c r="C22" s="23"/>
      <c r="D22" s="23" t="s">
        <v>488</v>
      </c>
      <c r="E22" s="22" t="s">
        <v>90</v>
      </c>
      <c r="F22" s="58">
        <v>46.12</v>
      </c>
      <c r="G22" s="21">
        <f t="shared" si="2"/>
        <v>23.27</v>
      </c>
      <c r="H22" s="35">
        <v>1073.13</v>
      </c>
    </row>
    <row r="23" ht="36" customHeight="1" spans="1:8">
      <c r="A23" s="59">
        <v>21</v>
      </c>
      <c r="B23" s="60">
        <v>11702002001</v>
      </c>
      <c r="C23" s="26"/>
      <c r="D23" s="26" t="s">
        <v>364</v>
      </c>
      <c r="E23" s="30" t="s">
        <v>90</v>
      </c>
      <c r="F23" s="61">
        <v>7.68</v>
      </c>
      <c r="G23" s="21">
        <f t="shared" si="2"/>
        <v>31.81</v>
      </c>
      <c r="H23" s="36">
        <v>244.29</v>
      </c>
    </row>
    <row r="24" ht="26.25" customHeight="1" spans="1:8">
      <c r="A24" s="33" t="s">
        <v>414</v>
      </c>
      <c r="B24" s="33"/>
      <c r="C24" s="33"/>
      <c r="D24" s="33"/>
      <c r="E24" s="33"/>
      <c r="F24" s="33"/>
      <c r="G24" s="21"/>
      <c r="H24" s="21">
        <f>SUM(H6:H23)</f>
        <v>19026.8</v>
      </c>
    </row>
  </sheetData>
  <sheetProtection formatCells="0" formatColumns="0" formatRows="0" insertRows="0" insertColumns="0" insertHyperlinks="0" deleteColumns="0" deleteRows="0" sort="0" autoFilter="0" pivotTables="0"/>
  <mergeCells count="29">
    <mergeCell ref="A1:H1"/>
    <mergeCell ref="A2:B2"/>
    <mergeCell ref="C2:H2"/>
    <mergeCell ref="G3:H3"/>
    <mergeCell ref="B5:C5"/>
    <mergeCell ref="B6:C6"/>
    <mergeCell ref="B7:C7"/>
    <mergeCell ref="B8:C8"/>
    <mergeCell ref="B9:C9"/>
    <mergeCell ref="B10:C10"/>
    <mergeCell ref="B11:C11"/>
    <mergeCell ref="B12:C12"/>
    <mergeCell ref="B13:C13"/>
    <mergeCell ref="B14:C14"/>
    <mergeCell ref="B15:C15"/>
    <mergeCell ref="B16:C16"/>
    <mergeCell ref="B17:C17"/>
    <mergeCell ref="B18:C18"/>
    <mergeCell ref="B19:C19"/>
    <mergeCell ref="B20:C20"/>
    <mergeCell ref="B21:C21"/>
    <mergeCell ref="B22:C22"/>
    <mergeCell ref="B23:C23"/>
    <mergeCell ref="A24:F24"/>
    <mergeCell ref="A3:A4"/>
    <mergeCell ref="D3:D4"/>
    <mergeCell ref="E3:E4"/>
    <mergeCell ref="F3:F4"/>
    <mergeCell ref="B3:C4"/>
  </mergeCells>
  <printOptions horizontalCentered="1"/>
  <pageMargins left="0.51968541666667" right="0.51968541666667" top="0.74803125" bottom="0" header="0" footer="0"/>
  <pageSetup paperSize="9" orientation="landscape"/>
  <headerFooter/>
  <rowBreaks count="1" manualBreakCount="1">
    <brk id="14" max="16383" man="1"/>
  </rowBreaks>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topLeftCell="A5" workbookViewId="0">
      <selection activeCell="Q8" sqref="Q8"/>
    </sheetView>
  </sheetViews>
  <sheetFormatPr defaultColWidth="9" defaultRowHeight="11.25" outlineLevelCol="7"/>
  <cols>
    <col min="1" max="1" width="6.41111111111111" customWidth="1"/>
    <col min="2" max="2" width="6.25555555555556" customWidth="1"/>
    <col min="3" max="3" width="9.68888888888889" customWidth="1"/>
    <col min="4" max="4" width="26.4" customWidth="1"/>
    <col min="5" max="5" width="7.11111111111111" customWidth="1"/>
    <col min="6" max="6" width="10.9555555555556" customWidth="1"/>
    <col min="7" max="8" width="14.5" customWidth="1"/>
  </cols>
  <sheetData>
    <row r="1" ht="24" customHeight="1" spans="1:8">
      <c r="A1" s="2" t="s">
        <v>50</v>
      </c>
      <c r="B1" s="2"/>
      <c r="C1" s="2"/>
      <c r="D1" s="2"/>
      <c r="E1" s="2"/>
      <c r="F1" s="2"/>
      <c r="G1" s="2"/>
      <c r="H1" s="2"/>
    </row>
    <row r="2" ht="16" customHeight="1" spans="1:8">
      <c r="A2" s="4" t="s">
        <v>51</v>
      </c>
      <c r="B2" s="4"/>
      <c r="C2" s="4" t="s">
        <v>530</v>
      </c>
      <c r="D2" s="4"/>
      <c r="E2" s="4"/>
      <c r="F2" s="4"/>
      <c r="G2" s="4"/>
      <c r="H2" s="4"/>
    </row>
    <row r="3" ht="23" customHeight="1" spans="1:8">
      <c r="A3" s="15" t="s">
        <v>93</v>
      </c>
      <c r="B3" s="15" t="s">
        <v>94</v>
      </c>
      <c r="C3" s="15"/>
      <c r="D3" s="15" t="s">
        <v>95</v>
      </c>
      <c r="E3" s="15" t="s">
        <v>96</v>
      </c>
      <c r="F3" s="15" t="s">
        <v>97</v>
      </c>
      <c r="G3" s="39" t="s">
        <v>98</v>
      </c>
      <c r="H3" s="39"/>
    </row>
    <row r="4" ht="23" customHeight="1" spans="1:8">
      <c r="A4" s="15"/>
      <c r="B4" s="15"/>
      <c r="C4" s="15"/>
      <c r="D4" s="15"/>
      <c r="E4" s="15"/>
      <c r="F4" s="15"/>
      <c r="G4" s="39" t="s">
        <v>99</v>
      </c>
      <c r="H4" s="39" t="s">
        <v>100</v>
      </c>
    </row>
    <row r="5" ht="23" customHeight="1" spans="1:8">
      <c r="A5" s="18" t="s">
        <v>61</v>
      </c>
      <c r="B5" s="19" t="s">
        <v>61</v>
      </c>
      <c r="C5" s="19"/>
      <c r="D5" s="19" t="s">
        <v>530</v>
      </c>
      <c r="E5" s="18" t="s">
        <v>61</v>
      </c>
      <c r="F5" s="20" t="s">
        <v>61</v>
      </c>
      <c r="G5" s="21"/>
      <c r="H5" s="21"/>
    </row>
    <row r="6" ht="36" customHeight="1" spans="1:8">
      <c r="A6" s="18" t="s">
        <v>63</v>
      </c>
      <c r="B6" s="19" t="s">
        <v>531</v>
      </c>
      <c r="C6" s="19"/>
      <c r="D6" s="19" t="s">
        <v>532</v>
      </c>
      <c r="E6" s="18" t="s">
        <v>533</v>
      </c>
      <c r="F6" s="20" t="s">
        <v>534</v>
      </c>
      <c r="G6" s="21">
        <f t="shared" ref="G6:G12" si="0">ROUND(H6/F6,2)</f>
        <v>12.66</v>
      </c>
      <c r="H6" s="21">
        <v>53288.26</v>
      </c>
    </row>
    <row r="7" ht="36" customHeight="1" spans="1:8">
      <c r="A7" s="18" t="s">
        <v>68</v>
      </c>
      <c r="B7" s="19" t="s">
        <v>535</v>
      </c>
      <c r="C7" s="19"/>
      <c r="D7" s="19" t="s">
        <v>536</v>
      </c>
      <c r="E7" s="18" t="s">
        <v>533</v>
      </c>
      <c r="F7" s="20" t="s">
        <v>537</v>
      </c>
      <c r="G7" s="21">
        <f t="shared" si="0"/>
        <v>7.91</v>
      </c>
      <c r="H7" s="21">
        <v>3869.38</v>
      </c>
    </row>
    <row r="8" ht="36" customHeight="1" spans="1:8">
      <c r="A8" s="18" t="s">
        <v>71</v>
      </c>
      <c r="B8" s="19" t="s">
        <v>538</v>
      </c>
      <c r="C8" s="19"/>
      <c r="D8" s="19" t="s">
        <v>539</v>
      </c>
      <c r="E8" s="18" t="s">
        <v>116</v>
      </c>
      <c r="F8" s="20" t="s">
        <v>540</v>
      </c>
      <c r="G8" s="21">
        <f t="shared" si="0"/>
        <v>1298</v>
      </c>
      <c r="H8" s="21">
        <v>20261.78</v>
      </c>
    </row>
    <row r="9" ht="23" customHeight="1" spans="1:8">
      <c r="A9" s="18" t="s">
        <v>74</v>
      </c>
      <c r="B9" s="19" t="s">
        <v>150</v>
      </c>
      <c r="C9" s="19"/>
      <c r="D9" s="19" t="s">
        <v>541</v>
      </c>
      <c r="E9" s="18" t="s">
        <v>113</v>
      </c>
      <c r="F9" s="20" t="s">
        <v>542</v>
      </c>
      <c r="G9" s="21">
        <f t="shared" si="0"/>
        <v>6.38</v>
      </c>
      <c r="H9" s="21">
        <v>4564.35</v>
      </c>
    </row>
    <row r="10" ht="23" customHeight="1" spans="1:8">
      <c r="A10" s="18" t="s">
        <v>77</v>
      </c>
      <c r="B10" s="19" t="s">
        <v>543</v>
      </c>
      <c r="C10" s="19"/>
      <c r="D10" s="19" t="s">
        <v>544</v>
      </c>
      <c r="E10" s="18" t="s">
        <v>113</v>
      </c>
      <c r="F10" s="20" t="s">
        <v>545</v>
      </c>
      <c r="G10" s="21">
        <f t="shared" si="0"/>
        <v>14.83</v>
      </c>
      <c r="H10" s="21">
        <v>1838.43</v>
      </c>
    </row>
    <row r="11" ht="23" customHeight="1" spans="1:8">
      <c r="A11" s="22" t="s">
        <v>81</v>
      </c>
      <c r="B11" s="23" t="s">
        <v>546</v>
      </c>
      <c r="C11" s="23"/>
      <c r="D11" s="23" t="s">
        <v>547</v>
      </c>
      <c r="E11" s="22" t="s">
        <v>113</v>
      </c>
      <c r="F11" s="24" t="s">
        <v>548</v>
      </c>
      <c r="G11" s="21">
        <f t="shared" si="0"/>
        <v>25.57</v>
      </c>
      <c r="H11" s="35">
        <v>176507.67</v>
      </c>
    </row>
    <row r="12" ht="36" customHeight="1" spans="1:8">
      <c r="A12" s="30" t="s">
        <v>83</v>
      </c>
      <c r="B12" s="26" t="s">
        <v>549</v>
      </c>
      <c r="C12" s="26"/>
      <c r="D12" s="26" t="s">
        <v>550</v>
      </c>
      <c r="E12" s="30" t="s">
        <v>116</v>
      </c>
      <c r="F12" s="32" t="s">
        <v>551</v>
      </c>
      <c r="G12" s="21">
        <f t="shared" si="0"/>
        <v>687.68</v>
      </c>
      <c r="H12" s="36">
        <v>385.1</v>
      </c>
    </row>
    <row r="13" ht="27.75" customHeight="1" spans="1:8">
      <c r="A13" s="33" t="s">
        <v>414</v>
      </c>
      <c r="B13" s="33"/>
      <c r="C13" s="33"/>
      <c r="D13" s="33"/>
      <c r="E13" s="33"/>
      <c r="F13" s="33"/>
      <c r="G13" s="53"/>
      <c r="H13" s="21">
        <f>SUM(H6:H12)</f>
        <v>260714.97</v>
      </c>
    </row>
  </sheetData>
  <sheetProtection formatCells="0" formatColumns="0" formatRows="0" insertRows="0" insertColumns="0" insertHyperlinks="0" deleteColumns="0" deleteRows="0" sort="0" autoFilter="0" pivotTables="0"/>
  <mergeCells count="18">
    <mergeCell ref="A1:H1"/>
    <mergeCell ref="A2:B2"/>
    <mergeCell ref="C2:H2"/>
    <mergeCell ref="G3:H3"/>
    <mergeCell ref="B5:C5"/>
    <mergeCell ref="B6:C6"/>
    <mergeCell ref="B7:C7"/>
    <mergeCell ref="B8:C8"/>
    <mergeCell ref="B9:C9"/>
    <mergeCell ref="B10:C10"/>
    <mergeCell ref="B11:C11"/>
    <mergeCell ref="B12:C12"/>
    <mergeCell ref="A13:F13"/>
    <mergeCell ref="A3:A4"/>
    <mergeCell ref="D3:D4"/>
    <mergeCell ref="E3:E4"/>
    <mergeCell ref="F3:F4"/>
    <mergeCell ref="B3:C4"/>
  </mergeCells>
  <printOptions horizontalCentered="1"/>
  <pageMargins left="0.51968541666667" right="0.51968541666667" top="0.74803125" bottom="0" header="0" footer="0"/>
  <pageSetup paperSize="9"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57"/>
  <sheetViews>
    <sheetView workbookViewId="0">
      <selection activeCell="O4" sqref="O4"/>
    </sheetView>
  </sheetViews>
  <sheetFormatPr defaultColWidth="9" defaultRowHeight="11.25" outlineLevelCol="7"/>
  <cols>
    <col min="1" max="1" width="6.41111111111111" customWidth="1"/>
    <col min="2" max="2" width="6.25555555555556" customWidth="1"/>
    <col min="3" max="3" width="11.2666666666667" customWidth="1"/>
    <col min="4" max="4" width="31.4222222222222" customWidth="1"/>
    <col min="5" max="5" width="7.11111111111111" customWidth="1"/>
    <col min="6" max="6" width="10.9555555555556" customWidth="1"/>
    <col min="7" max="8" width="18.1666666666667" customWidth="1"/>
  </cols>
  <sheetData>
    <row r="1" ht="21" customHeight="1" spans="1:8">
      <c r="A1" s="2" t="s">
        <v>50</v>
      </c>
      <c r="B1" s="2"/>
      <c r="C1" s="2"/>
      <c r="D1" s="2"/>
      <c r="E1" s="2"/>
      <c r="F1" s="2"/>
      <c r="G1" s="2"/>
      <c r="H1" s="2"/>
    </row>
    <row r="2" ht="18" customHeight="1" spans="1:8">
      <c r="A2" s="4" t="s">
        <v>51</v>
      </c>
      <c r="B2" s="4"/>
      <c r="C2" s="4" t="s">
        <v>552</v>
      </c>
      <c r="D2" s="4"/>
      <c r="E2" s="4"/>
      <c r="F2" s="4"/>
      <c r="G2" s="4"/>
      <c r="H2" s="4"/>
    </row>
    <row r="3" ht="23" customHeight="1" spans="1:8">
      <c r="A3" s="15" t="s">
        <v>93</v>
      </c>
      <c r="B3" s="15" t="s">
        <v>94</v>
      </c>
      <c r="C3" s="15"/>
      <c r="D3" s="15" t="s">
        <v>95</v>
      </c>
      <c r="E3" s="15" t="s">
        <v>96</v>
      </c>
      <c r="F3" s="15" t="s">
        <v>97</v>
      </c>
      <c r="G3" s="39" t="s">
        <v>98</v>
      </c>
      <c r="H3" s="39"/>
    </row>
    <row r="4" ht="23" customHeight="1" spans="1:8">
      <c r="A4" s="15"/>
      <c r="B4" s="15"/>
      <c r="C4" s="15"/>
      <c r="D4" s="15"/>
      <c r="E4" s="15"/>
      <c r="F4" s="15"/>
      <c r="G4" s="39" t="s">
        <v>99</v>
      </c>
      <c r="H4" s="39" t="s">
        <v>100</v>
      </c>
    </row>
    <row r="5" ht="23" customHeight="1" spans="1:8">
      <c r="A5" s="18" t="s">
        <v>61</v>
      </c>
      <c r="B5" s="19" t="s">
        <v>553</v>
      </c>
      <c r="C5" s="19"/>
      <c r="D5" s="19" t="s">
        <v>416</v>
      </c>
      <c r="E5" s="18" t="s">
        <v>61</v>
      </c>
      <c r="F5" s="20" t="s">
        <v>61</v>
      </c>
      <c r="G5" s="20"/>
      <c r="H5" s="20"/>
    </row>
    <row r="6" ht="23" customHeight="1" spans="1:8">
      <c r="A6" s="18" t="s">
        <v>63</v>
      </c>
      <c r="B6" s="19" t="s">
        <v>554</v>
      </c>
      <c r="C6" s="19"/>
      <c r="D6" s="19" t="s">
        <v>419</v>
      </c>
      <c r="E6" s="18" t="s">
        <v>66</v>
      </c>
      <c r="F6" s="20" t="s">
        <v>555</v>
      </c>
      <c r="G6" s="21">
        <f t="shared" ref="G6:G11" si="0">ROUND(H6/F6,2)</f>
        <v>4.71</v>
      </c>
      <c r="H6" s="21">
        <v>1395.94</v>
      </c>
    </row>
    <row r="7" ht="23" customHeight="1" spans="1:8">
      <c r="A7" s="18" t="s">
        <v>68</v>
      </c>
      <c r="B7" s="19" t="s">
        <v>556</v>
      </c>
      <c r="C7" s="19"/>
      <c r="D7" s="19" t="s">
        <v>498</v>
      </c>
      <c r="E7" s="18" t="s">
        <v>66</v>
      </c>
      <c r="F7" s="20" t="s">
        <v>557</v>
      </c>
      <c r="G7" s="21">
        <f t="shared" si="0"/>
        <v>4.57</v>
      </c>
      <c r="H7" s="21">
        <v>880.9</v>
      </c>
    </row>
    <row r="8" ht="23" customHeight="1" spans="1:8">
      <c r="A8" s="18" t="s">
        <v>71</v>
      </c>
      <c r="B8" s="19" t="s">
        <v>558</v>
      </c>
      <c r="C8" s="19"/>
      <c r="D8" s="19" t="s">
        <v>417</v>
      </c>
      <c r="E8" s="18" t="s">
        <v>66</v>
      </c>
      <c r="F8" s="20" t="s">
        <v>559</v>
      </c>
      <c r="G8" s="21">
        <f t="shared" si="0"/>
        <v>2.98</v>
      </c>
      <c r="H8" s="21">
        <v>2483.68</v>
      </c>
    </row>
    <row r="9" ht="23" customHeight="1" spans="1:8">
      <c r="A9" s="18" t="s">
        <v>74</v>
      </c>
      <c r="B9" s="19" t="s">
        <v>75</v>
      </c>
      <c r="C9" s="19"/>
      <c r="D9" s="19" t="s">
        <v>420</v>
      </c>
      <c r="E9" s="18" t="s">
        <v>66</v>
      </c>
      <c r="F9" s="20" t="s">
        <v>560</v>
      </c>
      <c r="G9" s="21">
        <f t="shared" si="0"/>
        <v>12.32</v>
      </c>
      <c r="H9" s="21">
        <v>1793.5</v>
      </c>
    </row>
    <row r="10" ht="23" customHeight="1" spans="1:8">
      <c r="A10" s="18" t="s">
        <v>77</v>
      </c>
      <c r="B10" s="19" t="s">
        <v>561</v>
      </c>
      <c r="C10" s="19"/>
      <c r="D10" s="19" t="s">
        <v>562</v>
      </c>
      <c r="E10" s="18" t="s">
        <v>66</v>
      </c>
      <c r="F10" s="20" t="s">
        <v>563</v>
      </c>
      <c r="G10" s="21">
        <f t="shared" si="0"/>
        <v>9.47</v>
      </c>
      <c r="H10" s="21">
        <v>4261.09</v>
      </c>
    </row>
    <row r="11" ht="23" customHeight="1" spans="1:8">
      <c r="A11" s="18" t="s">
        <v>81</v>
      </c>
      <c r="B11" s="19" t="s">
        <v>86</v>
      </c>
      <c r="C11" s="19"/>
      <c r="D11" s="19" t="s">
        <v>564</v>
      </c>
      <c r="E11" s="18" t="s">
        <v>66</v>
      </c>
      <c r="F11" s="20" t="s">
        <v>565</v>
      </c>
      <c r="G11" s="21">
        <f t="shared" si="0"/>
        <v>9.47</v>
      </c>
      <c r="H11" s="21">
        <v>2556.28</v>
      </c>
    </row>
    <row r="12" ht="23" customHeight="1" spans="1:8">
      <c r="A12" s="18" t="s">
        <v>61</v>
      </c>
      <c r="B12" s="19" t="s">
        <v>566</v>
      </c>
      <c r="C12" s="19"/>
      <c r="D12" s="19" t="s">
        <v>567</v>
      </c>
      <c r="E12" s="18" t="s">
        <v>61</v>
      </c>
      <c r="F12" s="20" t="s">
        <v>61</v>
      </c>
      <c r="G12" s="21"/>
      <c r="H12" s="21"/>
    </row>
    <row r="13" ht="23" customHeight="1" spans="1:8">
      <c r="A13" s="18" t="s">
        <v>83</v>
      </c>
      <c r="B13" s="19" t="s">
        <v>568</v>
      </c>
      <c r="C13" s="19"/>
      <c r="D13" s="19" t="s">
        <v>452</v>
      </c>
      <c r="E13" s="18" t="s">
        <v>113</v>
      </c>
      <c r="F13" s="20" t="s">
        <v>569</v>
      </c>
      <c r="G13" s="21">
        <f t="shared" ref="G13:G18" si="1">ROUND(H13/F13,2)</f>
        <v>16.34</v>
      </c>
      <c r="H13" s="21">
        <v>31605.4</v>
      </c>
    </row>
    <row r="14" ht="23" customHeight="1" spans="1:8">
      <c r="A14" s="18" t="s">
        <v>85</v>
      </c>
      <c r="B14" s="19" t="s">
        <v>570</v>
      </c>
      <c r="C14" s="19"/>
      <c r="D14" s="19" t="s">
        <v>453</v>
      </c>
      <c r="E14" s="18" t="s">
        <v>113</v>
      </c>
      <c r="F14" s="20" t="s">
        <v>571</v>
      </c>
      <c r="G14" s="21">
        <f t="shared" si="1"/>
        <v>31.54</v>
      </c>
      <c r="H14" s="21">
        <v>1679.76</v>
      </c>
    </row>
    <row r="15" ht="23" customHeight="1" spans="1:8">
      <c r="A15" s="18" t="s">
        <v>87</v>
      </c>
      <c r="B15" s="19" t="s">
        <v>572</v>
      </c>
      <c r="C15" s="19"/>
      <c r="D15" s="19" t="s">
        <v>425</v>
      </c>
      <c r="E15" s="18" t="s">
        <v>116</v>
      </c>
      <c r="F15" s="20" t="s">
        <v>573</v>
      </c>
      <c r="G15" s="21">
        <f t="shared" si="1"/>
        <v>2645</v>
      </c>
      <c r="H15" s="21">
        <v>740.6</v>
      </c>
    </row>
    <row r="16" ht="23" customHeight="1" spans="1:8">
      <c r="A16" s="18" t="s">
        <v>119</v>
      </c>
      <c r="B16" s="19" t="s">
        <v>574</v>
      </c>
      <c r="C16" s="19"/>
      <c r="D16" s="19" t="s">
        <v>529</v>
      </c>
      <c r="E16" s="18" t="s">
        <v>427</v>
      </c>
      <c r="F16" s="20" t="s">
        <v>575</v>
      </c>
      <c r="G16" s="21">
        <f t="shared" si="1"/>
        <v>34.48</v>
      </c>
      <c r="H16" s="21">
        <v>3861.76</v>
      </c>
    </row>
    <row r="17" ht="23" customHeight="1" spans="1:8">
      <c r="A17" s="18" t="s">
        <v>123</v>
      </c>
      <c r="B17" s="19" t="s">
        <v>576</v>
      </c>
      <c r="C17" s="19"/>
      <c r="D17" s="19" t="s">
        <v>454</v>
      </c>
      <c r="E17" s="18" t="s">
        <v>373</v>
      </c>
      <c r="F17" s="20" t="s">
        <v>575</v>
      </c>
      <c r="G17" s="21">
        <f t="shared" si="1"/>
        <v>33.72</v>
      </c>
      <c r="H17" s="21">
        <v>3776.46</v>
      </c>
    </row>
    <row r="18" ht="23" customHeight="1" spans="1:8">
      <c r="A18" s="18" t="s">
        <v>126</v>
      </c>
      <c r="B18" s="19" t="s">
        <v>577</v>
      </c>
      <c r="C18" s="19"/>
      <c r="D18" s="19" t="s">
        <v>578</v>
      </c>
      <c r="E18" s="18" t="s">
        <v>116</v>
      </c>
      <c r="F18" s="20" t="s">
        <v>579</v>
      </c>
      <c r="G18" s="21">
        <f t="shared" si="1"/>
        <v>359.92</v>
      </c>
      <c r="H18" s="21">
        <v>1673.63</v>
      </c>
    </row>
    <row r="19" ht="23" customHeight="1" spans="1:8">
      <c r="A19" s="18" t="s">
        <v>61</v>
      </c>
      <c r="B19" s="19" t="s">
        <v>580</v>
      </c>
      <c r="C19" s="19"/>
      <c r="D19" s="19" t="s">
        <v>581</v>
      </c>
      <c r="E19" s="18" t="s">
        <v>61</v>
      </c>
      <c r="F19" s="20" t="s">
        <v>61</v>
      </c>
      <c r="G19" s="21"/>
      <c r="H19" s="21"/>
    </row>
    <row r="20" ht="23" customHeight="1" spans="1:8">
      <c r="A20" s="18" t="s">
        <v>131</v>
      </c>
      <c r="B20" s="19" t="s">
        <v>582</v>
      </c>
      <c r="C20" s="19"/>
      <c r="D20" s="19" t="s">
        <v>583</v>
      </c>
      <c r="E20" s="18" t="s">
        <v>66</v>
      </c>
      <c r="F20" s="20" t="s">
        <v>584</v>
      </c>
      <c r="G20" s="21">
        <f t="shared" ref="G20:G27" si="2">ROUND(H20/F20,2)</f>
        <v>155.52</v>
      </c>
      <c r="H20" s="21">
        <v>12024.96</v>
      </c>
    </row>
    <row r="21" ht="23" customHeight="1" spans="1:8">
      <c r="A21" s="18" t="s">
        <v>135</v>
      </c>
      <c r="B21" s="19" t="s">
        <v>585</v>
      </c>
      <c r="C21" s="19"/>
      <c r="D21" s="19" t="s">
        <v>586</v>
      </c>
      <c r="E21" s="18" t="s">
        <v>66</v>
      </c>
      <c r="F21" s="20" t="s">
        <v>587</v>
      </c>
      <c r="G21" s="21">
        <f t="shared" si="2"/>
        <v>151.76</v>
      </c>
      <c r="H21" s="21">
        <v>2748.46</v>
      </c>
    </row>
    <row r="22" ht="23" customHeight="1" spans="1:8">
      <c r="A22" s="18" t="s">
        <v>138</v>
      </c>
      <c r="B22" s="19" t="s">
        <v>588</v>
      </c>
      <c r="C22" s="19"/>
      <c r="D22" s="19" t="s">
        <v>352</v>
      </c>
      <c r="E22" s="18" t="s">
        <v>66</v>
      </c>
      <c r="F22" s="20" t="s">
        <v>589</v>
      </c>
      <c r="G22" s="21">
        <f t="shared" si="2"/>
        <v>161.77</v>
      </c>
      <c r="H22" s="21">
        <v>32176.65</v>
      </c>
    </row>
    <row r="23" ht="23" customHeight="1" spans="1:8">
      <c r="A23" s="18" t="s">
        <v>141</v>
      </c>
      <c r="B23" s="19" t="s">
        <v>590</v>
      </c>
      <c r="C23" s="19"/>
      <c r="D23" s="19" t="s">
        <v>591</v>
      </c>
      <c r="E23" s="18" t="s">
        <v>66</v>
      </c>
      <c r="F23" s="20" t="s">
        <v>592</v>
      </c>
      <c r="G23" s="21">
        <f t="shared" si="2"/>
        <v>161.77</v>
      </c>
      <c r="H23" s="21">
        <v>2646.61</v>
      </c>
    </row>
    <row r="24" ht="23" customHeight="1" spans="1:8">
      <c r="A24" s="18" t="s">
        <v>144</v>
      </c>
      <c r="B24" s="19" t="s">
        <v>593</v>
      </c>
      <c r="C24" s="19"/>
      <c r="D24" s="19" t="s">
        <v>594</v>
      </c>
      <c r="E24" s="18" t="s">
        <v>66</v>
      </c>
      <c r="F24" s="20" t="s">
        <v>595</v>
      </c>
      <c r="G24" s="21">
        <f t="shared" si="2"/>
        <v>154.47</v>
      </c>
      <c r="H24" s="21">
        <v>41484.67</v>
      </c>
    </row>
    <row r="25" ht="23" customHeight="1" spans="1:8">
      <c r="A25" s="18" t="s">
        <v>147</v>
      </c>
      <c r="B25" s="19" t="s">
        <v>596</v>
      </c>
      <c r="C25" s="19"/>
      <c r="D25" s="19" t="s">
        <v>597</v>
      </c>
      <c r="E25" s="18" t="s">
        <v>66</v>
      </c>
      <c r="F25" s="20" t="s">
        <v>598</v>
      </c>
      <c r="G25" s="21">
        <f t="shared" si="2"/>
        <v>169.4</v>
      </c>
      <c r="H25" s="21">
        <v>2214.12</v>
      </c>
    </row>
    <row r="26" ht="23" customHeight="1" spans="1:8">
      <c r="A26" s="18" t="s">
        <v>149</v>
      </c>
      <c r="B26" s="19" t="s">
        <v>599</v>
      </c>
      <c r="C26" s="19"/>
      <c r="D26" s="19" t="s">
        <v>600</v>
      </c>
      <c r="E26" s="18" t="s">
        <v>66</v>
      </c>
      <c r="F26" s="20" t="s">
        <v>601</v>
      </c>
      <c r="G26" s="21">
        <f t="shared" si="2"/>
        <v>169.41</v>
      </c>
      <c r="H26" s="21">
        <v>2503.81</v>
      </c>
    </row>
    <row r="27" ht="23" customHeight="1" spans="1:8">
      <c r="A27" s="18" t="s">
        <v>152</v>
      </c>
      <c r="B27" s="19" t="s">
        <v>602</v>
      </c>
      <c r="C27" s="19"/>
      <c r="D27" s="19" t="s">
        <v>603</v>
      </c>
      <c r="E27" s="18" t="s">
        <v>90</v>
      </c>
      <c r="F27" s="20" t="s">
        <v>604</v>
      </c>
      <c r="G27" s="21">
        <f t="shared" si="2"/>
        <v>67.02</v>
      </c>
      <c r="H27" s="21">
        <v>268.08</v>
      </c>
    </row>
    <row r="28" ht="23" customHeight="1" spans="1:8">
      <c r="A28" s="18" t="s">
        <v>61</v>
      </c>
      <c r="B28" s="19" t="s">
        <v>605</v>
      </c>
      <c r="C28" s="19"/>
      <c r="D28" s="19" t="s">
        <v>606</v>
      </c>
      <c r="E28" s="18" t="s">
        <v>61</v>
      </c>
      <c r="F28" s="20" t="s">
        <v>61</v>
      </c>
      <c r="G28" s="21"/>
      <c r="H28" s="21"/>
    </row>
    <row r="29" ht="23" customHeight="1" spans="1:8">
      <c r="A29" s="18" t="s">
        <v>155</v>
      </c>
      <c r="B29" s="19" t="s">
        <v>607</v>
      </c>
      <c r="C29" s="19"/>
      <c r="D29" s="19" t="s">
        <v>608</v>
      </c>
      <c r="E29" s="18" t="s">
        <v>66</v>
      </c>
      <c r="F29" s="20" t="s">
        <v>609</v>
      </c>
      <c r="G29" s="21">
        <f t="shared" ref="G29:G59" si="3">ROUND(H29/F29,2)</f>
        <v>57.84</v>
      </c>
      <c r="H29" s="21">
        <v>5363.13</v>
      </c>
    </row>
    <row r="30" ht="23" customHeight="1" spans="1:8">
      <c r="A30" s="18" t="s">
        <v>157</v>
      </c>
      <c r="B30" s="19" t="s">
        <v>610</v>
      </c>
      <c r="C30" s="19"/>
      <c r="D30" s="19" t="s">
        <v>611</v>
      </c>
      <c r="E30" s="18" t="s">
        <v>66</v>
      </c>
      <c r="F30" s="20" t="s">
        <v>612</v>
      </c>
      <c r="G30" s="21">
        <f t="shared" si="3"/>
        <v>45.69</v>
      </c>
      <c r="H30" s="21">
        <v>4622.66</v>
      </c>
    </row>
    <row r="31" ht="23" customHeight="1" spans="1:8">
      <c r="A31" s="18" t="s">
        <v>160</v>
      </c>
      <c r="B31" s="19" t="s">
        <v>613</v>
      </c>
      <c r="C31" s="19"/>
      <c r="D31" s="19" t="s">
        <v>614</v>
      </c>
      <c r="E31" s="18" t="s">
        <v>66</v>
      </c>
      <c r="F31" s="20" t="s">
        <v>615</v>
      </c>
      <c r="G31" s="21">
        <f t="shared" si="3"/>
        <v>36.43</v>
      </c>
      <c r="H31" s="21">
        <v>3684</v>
      </c>
    </row>
    <row r="32" ht="23" customHeight="1" spans="1:8">
      <c r="A32" s="18" t="s">
        <v>221</v>
      </c>
      <c r="B32" s="19" t="s">
        <v>616</v>
      </c>
      <c r="C32" s="19"/>
      <c r="D32" s="19" t="s">
        <v>617</v>
      </c>
      <c r="E32" s="18" t="s">
        <v>66</v>
      </c>
      <c r="F32" s="20" t="s">
        <v>618</v>
      </c>
      <c r="G32" s="21">
        <f t="shared" si="3"/>
        <v>45.69</v>
      </c>
      <c r="H32" s="21">
        <v>6405.1</v>
      </c>
    </row>
    <row r="33" ht="23" customHeight="1" spans="1:8">
      <c r="A33" s="18" t="s">
        <v>224</v>
      </c>
      <c r="B33" s="19" t="s">
        <v>619</v>
      </c>
      <c r="C33" s="19"/>
      <c r="D33" s="19" t="s">
        <v>364</v>
      </c>
      <c r="E33" s="18" t="s">
        <v>66</v>
      </c>
      <c r="F33" s="20" t="s">
        <v>620</v>
      </c>
      <c r="G33" s="21">
        <f t="shared" si="3"/>
        <v>122.15</v>
      </c>
      <c r="H33" s="21">
        <v>14544.17</v>
      </c>
    </row>
    <row r="34" ht="23" customHeight="1" spans="1:8">
      <c r="A34" s="18" t="s">
        <v>227</v>
      </c>
      <c r="B34" s="19" t="s">
        <v>621</v>
      </c>
      <c r="C34" s="19"/>
      <c r="D34" s="19" t="s">
        <v>622</v>
      </c>
      <c r="E34" s="18" t="s">
        <v>66</v>
      </c>
      <c r="F34" s="20" t="s">
        <v>623</v>
      </c>
      <c r="G34" s="21">
        <f t="shared" si="3"/>
        <v>71.44</v>
      </c>
      <c r="H34" s="21">
        <v>102.87</v>
      </c>
    </row>
    <row r="35" ht="23" customHeight="1" spans="1:8">
      <c r="A35" s="18" t="s">
        <v>230</v>
      </c>
      <c r="B35" s="19" t="s">
        <v>624</v>
      </c>
      <c r="C35" s="19"/>
      <c r="D35" s="19" t="s">
        <v>369</v>
      </c>
      <c r="E35" s="18" t="s">
        <v>66</v>
      </c>
      <c r="F35" s="20" t="s">
        <v>625</v>
      </c>
      <c r="G35" s="21">
        <f t="shared" si="3"/>
        <v>188.54</v>
      </c>
      <c r="H35" s="21">
        <v>11432.82</v>
      </c>
    </row>
    <row r="36" ht="23" customHeight="1" spans="1:8">
      <c r="A36" s="18" t="s">
        <v>233</v>
      </c>
      <c r="B36" s="19" t="s">
        <v>626</v>
      </c>
      <c r="C36" s="19"/>
      <c r="D36" s="19" t="s">
        <v>627</v>
      </c>
      <c r="E36" s="18" t="s">
        <v>66</v>
      </c>
      <c r="F36" s="20" t="s">
        <v>628</v>
      </c>
      <c r="G36" s="21">
        <f t="shared" si="3"/>
        <v>115.67</v>
      </c>
      <c r="H36" s="21">
        <v>1596.27</v>
      </c>
    </row>
    <row r="37" ht="23" customHeight="1" spans="1:8">
      <c r="A37" s="18" t="s">
        <v>236</v>
      </c>
      <c r="B37" s="19" t="s">
        <v>629</v>
      </c>
      <c r="C37" s="19"/>
      <c r="D37" s="19" t="s">
        <v>630</v>
      </c>
      <c r="E37" s="18" t="s">
        <v>66</v>
      </c>
      <c r="F37" s="20" t="s">
        <v>631</v>
      </c>
      <c r="G37" s="21">
        <f t="shared" si="3"/>
        <v>115.67</v>
      </c>
      <c r="H37" s="21">
        <v>396.75</v>
      </c>
    </row>
    <row r="38" ht="23" customHeight="1" spans="1:8">
      <c r="A38" s="18" t="s">
        <v>240</v>
      </c>
      <c r="B38" s="19" t="s">
        <v>632</v>
      </c>
      <c r="C38" s="19"/>
      <c r="D38" s="19" t="s">
        <v>633</v>
      </c>
      <c r="E38" s="18" t="s">
        <v>66</v>
      </c>
      <c r="F38" s="20" t="s">
        <v>634</v>
      </c>
      <c r="G38" s="21">
        <f t="shared" si="3"/>
        <v>231.04</v>
      </c>
      <c r="H38" s="21">
        <v>864.09</v>
      </c>
    </row>
    <row r="39" ht="23" customHeight="1" spans="1:8">
      <c r="A39" s="18" t="s">
        <v>243</v>
      </c>
      <c r="B39" s="19" t="s">
        <v>635</v>
      </c>
      <c r="C39" s="19"/>
      <c r="D39" s="19" t="s">
        <v>366</v>
      </c>
      <c r="E39" s="18" t="s">
        <v>66</v>
      </c>
      <c r="F39" s="20" t="s">
        <v>636</v>
      </c>
      <c r="G39" s="21">
        <f t="shared" si="3"/>
        <v>50.65</v>
      </c>
      <c r="H39" s="21">
        <v>11321</v>
      </c>
    </row>
    <row r="40" ht="23" customHeight="1" spans="1:8">
      <c r="A40" s="18" t="s">
        <v>249</v>
      </c>
      <c r="B40" s="19" t="s">
        <v>637</v>
      </c>
      <c r="C40" s="19"/>
      <c r="D40" s="19" t="s">
        <v>366</v>
      </c>
      <c r="E40" s="18" t="s">
        <v>66</v>
      </c>
      <c r="F40" s="20" t="s">
        <v>638</v>
      </c>
      <c r="G40" s="21">
        <f t="shared" si="3"/>
        <v>50.65</v>
      </c>
      <c r="H40" s="21">
        <v>11570.7</v>
      </c>
    </row>
    <row r="41" ht="23" customHeight="1" spans="1:8">
      <c r="A41" s="18" t="s">
        <v>252</v>
      </c>
      <c r="B41" s="19" t="s">
        <v>639</v>
      </c>
      <c r="C41" s="19"/>
      <c r="D41" s="19" t="s">
        <v>640</v>
      </c>
      <c r="E41" s="18" t="s">
        <v>66</v>
      </c>
      <c r="F41" s="20" t="s">
        <v>641</v>
      </c>
      <c r="G41" s="21">
        <f t="shared" si="3"/>
        <v>171.97</v>
      </c>
      <c r="H41" s="21">
        <v>8717.41</v>
      </c>
    </row>
    <row r="42" ht="23" customHeight="1" spans="1:8">
      <c r="A42" s="18" t="s">
        <v>256</v>
      </c>
      <c r="B42" s="19" t="s">
        <v>642</v>
      </c>
      <c r="C42" s="19"/>
      <c r="D42" s="19" t="s">
        <v>643</v>
      </c>
      <c r="E42" s="18" t="s">
        <v>66</v>
      </c>
      <c r="F42" s="20" t="s">
        <v>644</v>
      </c>
      <c r="G42" s="21">
        <f t="shared" si="3"/>
        <v>168.65</v>
      </c>
      <c r="H42" s="21">
        <v>4508.01</v>
      </c>
    </row>
    <row r="43" ht="23" customHeight="1" spans="1:8">
      <c r="A43" s="18" t="s">
        <v>645</v>
      </c>
      <c r="B43" s="19" t="s">
        <v>646</v>
      </c>
      <c r="C43" s="19"/>
      <c r="D43" s="19" t="s">
        <v>647</v>
      </c>
      <c r="E43" s="18" t="s">
        <v>66</v>
      </c>
      <c r="F43" s="20" t="s">
        <v>648</v>
      </c>
      <c r="G43" s="21">
        <f t="shared" si="3"/>
        <v>87.84</v>
      </c>
      <c r="H43" s="21">
        <v>1345.74</v>
      </c>
    </row>
    <row r="44" ht="23" customHeight="1" spans="1:8">
      <c r="A44" s="18" t="s">
        <v>164</v>
      </c>
      <c r="B44" s="19" t="s">
        <v>649</v>
      </c>
      <c r="C44" s="19"/>
      <c r="D44" s="19" t="s">
        <v>505</v>
      </c>
      <c r="E44" s="18" t="s">
        <v>90</v>
      </c>
      <c r="F44" s="20" t="s">
        <v>650</v>
      </c>
      <c r="G44" s="21">
        <f t="shared" si="3"/>
        <v>7.75</v>
      </c>
      <c r="H44" s="21">
        <v>49.74</v>
      </c>
    </row>
    <row r="45" ht="23" customHeight="1" spans="1:8">
      <c r="A45" s="18" t="s">
        <v>167</v>
      </c>
      <c r="B45" s="19" t="s">
        <v>651</v>
      </c>
      <c r="C45" s="19"/>
      <c r="D45" s="19" t="s">
        <v>652</v>
      </c>
      <c r="E45" s="18" t="s">
        <v>90</v>
      </c>
      <c r="F45" s="20" t="s">
        <v>653</v>
      </c>
      <c r="G45" s="21">
        <f t="shared" si="3"/>
        <v>7.74</v>
      </c>
      <c r="H45" s="21">
        <v>61.4</v>
      </c>
    </row>
    <row r="46" ht="23" customHeight="1" spans="1:8">
      <c r="A46" s="18" t="s">
        <v>170</v>
      </c>
      <c r="B46" s="19" t="s">
        <v>654</v>
      </c>
      <c r="C46" s="19"/>
      <c r="D46" s="19" t="s">
        <v>370</v>
      </c>
      <c r="E46" s="18" t="s">
        <v>90</v>
      </c>
      <c r="F46" s="20" t="s">
        <v>655</v>
      </c>
      <c r="G46" s="21">
        <f t="shared" si="3"/>
        <v>3.47</v>
      </c>
      <c r="H46" s="21">
        <v>687.67</v>
      </c>
    </row>
    <row r="47" ht="23" customHeight="1" spans="1:8">
      <c r="A47" s="18" t="s">
        <v>173</v>
      </c>
      <c r="B47" s="19" t="s">
        <v>656</v>
      </c>
      <c r="C47" s="19"/>
      <c r="D47" s="19" t="s">
        <v>657</v>
      </c>
      <c r="E47" s="18" t="s">
        <v>116</v>
      </c>
      <c r="F47" s="20" t="s">
        <v>658</v>
      </c>
      <c r="G47" s="21">
        <f t="shared" si="3"/>
        <v>710.25</v>
      </c>
      <c r="H47" s="21">
        <v>3056.92</v>
      </c>
    </row>
    <row r="48" ht="23" customHeight="1" spans="1:8">
      <c r="A48" s="18" t="s">
        <v>258</v>
      </c>
      <c r="B48" s="19" t="s">
        <v>659</v>
      </c>
      <c r="C48" s="19"/>
      <c r="D48" s="19" t="s">
        <v>660</v>
      </c>
      <c r="E48" s="18" t="s">
        <v>116</v>
      </c>
      <c r="F48" s="20" t="s">
        <v>661</v>
      </c>
      <c r="G48" s="21">
        <f t="shared" si="3"/>
        <v>688.19</v>
      </c>
      <c r="H48" s="21">
        <v>20854.22</v>
      </c>
    </row>
    <row r="49" ht="23" customHeight="1" spans="1:8">
      <c r="A49" s="18" t="s">
        <v>260</v>
      </c>
      <c r="B49" s="19" t="s">
        <v>662</v>
      </c>
      <c r="C49" s="19"/>
      <c r="D49" s="19" t="s">
        <v>663</v>
      </c>
      <c r="E49" s="18" t="s">
        <v>116</v>
      </c>
      <c r="F49" s="20" t="s">
        <v>664</v>
      </c>
      <c r="G49" s="21">
        <f t="shared" si="3"/>
        <v>500.16</v>
      </c>
      <c r="H49" s="21">
        <v>20949.7</v>
      </c>
    </row>
    <row r="50" ht="23" customHeight="1" spans="1:8">
      <c r="A50" s="18" t="s">
        <v>665</v>
      </c>
      <c r="B50" s="19" t="s">
        <v>666</v>
      </c>
      <c r="C50" s="19"/>
      <c r="D50" s="19" t="s">
        <v>667</v>
      </c>
      <c r="E50" s="18" t="s">
        <v>116</v>
      </c>
      <c r="F50" s="20" t="s">
        <v>668</v>
      </c>
      <c r="G50" s="21">
        <f t="shared" si="3"/>
        <v>500.16</v>
      </c>
      <c r="H50" s="21">
        <v>31733.65</v>
      </c>
    </row>
    <row r="51" ht="23" customHeight="1" spans="1:8">
      <c r="A51" s="18" t="s">
        <v>669</v>
      </c>
      <c r="B51" s="19" t="s">
        <v>670</v>
      </c>
      <c r="C51" s="19"/>
      <c r="D51" s="19" t="s">
        <v>671</v>
      </c>
      <c r="E51" s="18" t="s">
        <v>116</v>
      </c>
      <c r="F51" s="20" t="s">
        <v>672</v>
      </c>
      <c r="G51" s="21">
        <f t="shared" si="3"/>
        <v>500.16</v>
      </c>
      <c r="H51" s="21">
        <v>5200.16</v>
      </c>
    </row>
    <row r="52" ht="23" customHeight="1" spans="1:8">
      <c r="A52" s="18" t="s">
        <v>673</v>
      </c>
      <c r="B52" s="19" t="s">
        <v>674</v>
      </c>
      <c r="C52" s="19"/>
      <c r="D52" s="19" t="s">
        <v>675</v>
      </c>
      <c r="E52" s="18" t="s">
        <v>116</v>
      </c>
      <c r="F52" s="20" t="s">
        <v>676</v>
      </c>
      <c r="G52" s="21">
        <f t="shared" si="3"/>
        <v>1246.1</v>
      </c>
      <c r="H52" s="21">
        <v>42124.41</v>
      </c>
    </row>
    <row r="53" ht="23" customHeight="1" spans="1:8">
      <c r="A53" s="18" t="s">
        <v>677</v>
      </c>
      <c r="B53" s="19" t="s">
        <v>678</v>
      </c>
      <c r="C53" s="19"/>
      <c r="D53" s="19" t="s">
        <v>679</v>
      </c>
      <c r="E53" s="18" t="s">
        <v>116</v>
      </c>
      <c r="F53" s="20" t="s">
        <v>680</v>
      </c>
      <c r="G53" s="21">
        <f t="shared" si="3"/>
        <v>1451.69</v>
      </c>
      <c r="H53" s="21">
        <v>8621.59</v>
      </c>
    </row>
    <row r="54" ht="23" customHeight="1" spans="1:8">
      <c r="A54" s="18" t="s">
        <v>681</v>
      </c>
      <c r="B54" s="19" t="s">
        <v>682</v>
      </c>
      <c r="C54" s="19"/>
      <c r="D54" s="19" t="s">
        <v>683</v>
      </c>
      <c r="E54" s="18" t="s">
        <v>116</v>
      </c>
      <c r="F54" s="20" t="s">
        <v>684</v>
      </c>
      <c r="G54" s="21">
        <f t="shared" si="3"/>
        <v>750.54</v>
      </c>
      <c r="H54" s="21">
        <v>3346.66</v>
      </c>
    </row>
    <row r="55" ht="23" customHeight="1" spans="1:8">
      <c r="A55" s="18" t="s">
        <v>685</v>
      </c>
      <c r="B55" s="19" t="s">
        <v>686</v>
      </c>
      <c r="C55" s="19"/>
      <c r="D55" s="19" t="s">
        <v>372</v>
      </c>
      <c r="E55" s="18" t="s">
        <v>373</v>
      </c>
      <c r="F55" s="20" t="s">
        <v>687</v>
      </c>
      <c r="G55" s="21">
        <f t="shared" si="3"/>
        <v>3.7</v>
      </c>
      <c r="H55" s="21">
        <v>59.14</v>
      </c>
    </row>
    <row r="56" ht="23" customHeight="1" spans="1:8">
      <c r="A56" s="18" t="s">
        <v>688</v>
      </c>
      <c r="B56" s="19" t="s">
        <v>689</v>
      </c>
      <c r="C56" s="19"/>
      <c r="D56" s="19" t="s">
        <v>372</v>
      </c>
      <c r="E56" s="18" t="s">
        <v>373</v>
      </c>
      <c r="F56" s="20" t="s">
        <v>690</v>
      </c>
      <c r="G56" s="21">
        <f t="shared" si="3"/>
        <v>4.56</v>
      </c>
      <c r="H56" s="21">
        <v>5468.4</v>
      </c>
    </row>
    <row r="57" ht="23" customHeight="1" spans="1:8">
      <c r="A57" s="18" t="s">
        <v>691</v>
      </c>
      <c r="B57" s="19" t="s">
        <v>692</v>
      </c>
      <c r="C57" s="19"/>
      <c r="D57" s="19" t="s">
        <v>372</v>
      </c>
      <c r="E57" s="18" t="s">
        <v>373</v>
      </c>
      <c r="F57" s="20" t="s">
        <v>693</v>
      </c>
      <c r="G57" s="21">
        <f t="shared" si="3"/>
        <v>5.9</v>
      </c>
      <c r="H57" s="21">
        <v>1321.38</v>
      </c>
    </row>
    <row r="58" ht="23" customHeight="1" spans="1:8">
      <c r="A58" s="18" t="s">
        <v>694</v>
      </c>
      <c r="B58" s="19" t="s">
        <v>695</v>
      </c>
      <c r="C58" s="19"/>
      <c r="D58" s="19" t="s">
        <v>696</v>
      </c>
      <c r="E58" s="18" t="s">
        <v>113</v>
      </c>
      <c r="F58" s="20" t="s">
        <v>697</v>
      </c>
      <c r="G58" s="21">
        <f t="shared" si="3"/>
        <v>61.68</v>
      </c>
      <c r="H58" s="21">
        <v>518.09</v>
      </c>
    </row>
    <row r="59" ht="23" customHeight="1" spans="1:8">
      <c r="A59" s="18" t="s">
        <v>698</v>
      </c>
      <c r="B59" s="19" t="s">
        <v>699</v>
      </c>
      <c r="C59" s="19"/>
      <c r="D59" s="19" t="s">
        <v>696</v>
      </c>
      <c r="E59" s="18" t="s">
        <v>113</v>
      </c>
      <c r="F59" s="20" t="s">
        <v>697</v>
      </c>
      <c r="G59" s="21">
        <f t="shared" si="3"/>
        <v>61.68</v>
      </c>
      <c r="H59" s="21">
        <v>518.09</v>
      </c>
    </row>
    <row r="60" ht="23" customHeight="1" spans="1:8">
      <c r="A60" s="18" t="s">
        <v>61</v>
      </c>
      <c r="B60" s="19" t="s">
        <v>61</v>
      </c>
      <c r="C60" s="19"/>
      <c r="D60" s="19" t="s">
        <v>700</v>
      </c>
      <c r="E60" s="18" t="s">
        <v>61</v>
      </c>
      <c r="F60" s="20" t="s">
        <v>61</v>
      </c>
      <c r="G60" s="21"/>
      <c r="H60" s="21"/>
    </row>
    <row r="61" ht="36" customHeight="1" spans="1:8">
      <c r="A61" s="18" t="s">
        <v>701</v>
      </c>
      <c r="B61" s="19" t="s">
        <v>702</v>
      </c>
      <c r="C61" s="19"/>
      <c r="D61" s="19" t="s">
        <v>703</v>
      </c>
      <c r="E61" s="18" t="s">
        <v>90</v>
      </c>
      <c r="F61" s="20" t="s">
        <v>704</v>
      </c>
      <c r="G61" s="21">
        <f t="shared" ref="G61:G76" si="4">ROUND(H61/F61,2)</f>
        <v>8.57</v>
      </c>
      <c r="H61" s="21">
        <v>2000.59</v>
      </c>
    </row>
    <row r="62" ht="36" customHeight="1" spans="1:8">
      <c r="A62" s="18" t="s">
        <v>705</v>
      </c>
      <c r="B62" s="19" t="s">
        <v>706</v>
      </c>
      <c r="C62" s="19"/>
      <c r="D62" s="19" t="s">
        <v>703</v>
      </c>
      <c r="E62" s="18" t="s">
        <v>90</v>
      </c>
      <c r="F62" s="20" t="s">
        <v>707</v>
      </c>
      <c r="G62" s="21">
        <f t="shared" si="4"/>
        <v>8.58</v>
      </c>
      <c r="H62" s="21">
        <v>7386.68</v>
      </c>
    </row>
    <row r="63" ht="23" customHeight="1" spans="1:8">
      <c r="A63" s="18" t="s">
        <v>61</v>
      </c>
      <c r="B63" s="19" t="s">
        <v>708</v>
      </c>
      <c r="C63" s="19"/>
      <c r="D63" s="19" t="s">
        <v>709</v>
      </c>
      <c r="E63" s="18" t="s">
        <v>61</v>
      </c>
      <c r="F63" s="20" t="s">
        <v>61</v>
      </c>
      <c r="G63" s="21"/>
      <c r="H63" s="21"/>
    </row>
    <row r="64" ht="23" customHeight="1" spans="1:8">
      <c r="A64" s="18" t="s">
        <v>710</v>
      </c>
      <c r="B64" s="19" t="s">
        <v>711</v>
      </c>
      <c r="C64" s="19"/>
      <c r="D64" s="19" t="s">
        <v>712</v>
      </c>
      <c r="E64" s="18" t="s">
        <v>90</v>
      </c>
      <c r="F64" s="20" t="s">
        <v>713</v>
      </c>
      <c r="G64" s="21">
        <f t="shared" si="4"/>
        <v>26.77</v>
      </c>
      <c r="H64" s="21">
        <v>363.3</v>
      </c>
    </row>
    <row r="65" ht="23" customHeight="1" spans="1:8">
      <c r="A65" s="18" t="s">
        <v>714</v>
      </c>
      <c r="B65" s="19" t="s">
        <v>715</v>
      </c>
      <c r="C65" s="19"/>
      <c r="D65" s="19" t="s">
        <v>716</v>
      </c>
      <c r="E65" s="18" t="s">
        <v>90</v>
      </c>
      <c r="F65" s="20" t="s">
        <v>717</v>
      </c>
      <c r="G65" s="21">
        <f t="shared" si="4"/>
        <v>40.99</v>
      </c>
      <c r="H65" s="21">
        <v>442.7</v>
      </c>
    </row>
    <row r="66" ht="23" customHeight="1" spans="1:8">
      <c r="A66" s="18" t="s">
        <v>718</v>
      </c>
      <c r="B66" s="19" t="s">
        <v>719</v>
      </c>
      <c r="C66" s="19"/>
      <c r="D66" s="19" t="s">
        <v>720</v>
      </c>
      <c r="E66" s="18" t="s">
        <v>90</v>
      </c>
      <c r="F66" s="20" t="s">
        <v>721</v>
      </c>
      <c r="G66" s="21">
        <f t="shared" si="4"/>
        <v>36.17</v>
      </c>
      <c r="H66" s="21">
        <v>3951.46</v>
      </c>
    </row>
    <row r="67" ht="36" customHeight="1" spans="1:8">
      <c r="A67" s="18" t="s">
        <v>722</v>
      </c>
      <c r="B67" s="19" t="s">
        <v>723</v>
      </c>
      <c r="C67" s="19"/>
      <c r="D67" s="19" t="s">
        <v>724</v>
      </c>
      <c r="E67" s="18" t="s">
        <v>90</v>
      </c>
      <c r="F67" s="20" t="s">
        <v>725</v>
      </c>
      <c r="G67" s="21">
        <f t="shared" si="4"/>
        <v>43.13</v>
      </c>
      <c r="H67" s="21">
        <v>396.79</v>
      </c>
    </row>
    <row r="68" ht="23" customHeight="1" spans="1:8">
      <c r="A68" s="18" t="s">
        <v>726</v>
      </c>
      <c r="B68" s="19" t="s">
        <v>727</v>
      </c>
      <c r="C68" s="19"/>
      <c r="D68" s="19" t="s">
        <v>728</v>
      </c>
      <c r="E68" s="18" t="s">
        <v>90</v>
      </c>
      <c r="F68" s="20" t="s">
        <v>729</v>
      </c>
      <c r="G68" s="21">
        <f t="shared" si="4"/>
        <v>32.04</v>
      </c>
      <c r="H68" s="21">
        <v>2067.88</v>
      </c>
    </row>
    <row r="69" ht="23" customHeight="1" spans="1:8">
      <c r="A69" s="18" t="s">
        <v>730</v>
      </c>
      <c r="B69" s="19" t="s">
        <v>731</v>
      </c>
      <c r="C69" s="19"/>
      <c r="D69" s="19" t="s">
        <v>732</v>
      </c>
      <c r="E69" s="18" t="s">
        <v>90</v>
      </c>
      <c r="F69" s="20" t="s">
        <v>733</v>
      </c>
      <c r="G69" s="21">
        <f t="shared" si="4"/>
        <v>79.28</v>
      </c>
      <c r="H69" s="21">
        <v>1064.79</v>
      </c>
    </row>
    <row r="70" ht="23" customHeight="1" spans="1:8">
      <c r="A70" s="18" t="s">
        <v>734</v>
      </c>
      <c r="B70" s="19" t="s">
        <v>735</v>
      </c>
      <c r="C70" s="19"/>
      <c r="D70" s="19" t="s">
        <v>736</v>
      </c>
      <c r="E70" s="18" t="s">
        <v>90</v>
      </c>
      <c r="F70" s="20" t="s">
        <v>737</v>
      </c>
      <c r="G70" s="21">
        <f t="shared" si="4"/>
        <v>32.11</v>
      </c>
      <c r="H70" s="21">
        <v>208.07</v>
      </c>
    </row>
    <row r="71" ht="36" customHeight="1" spans="1:8">
      <c r="A71" s="18" t="s">
        <v>738</v>
      </c>
      <c r="B71" s="19" t="s">
        <v>739</v>
      </c>
      <c r="C71" s="19"/>
      <c r="D71" s="19" t="s">
        <v>740</v>
      </c>
      <c r="E71" s="18" t="s">
        <v>90</v>
      </c>
      <c r="F71" s="20" t="s">
        <v>741</v>
      </c>
      <c r="G71" s="21">
        <f t="shared" si="4"/>
        <v>62.12</v>
      </c>
      <c r="H71" s="21">
        <v>5434.43</v>
      </c>
    </row>
    <row r="72" ht="23" customHeight="1" spans="1:8">
      <c r="A72" s="18" t="s">
        <v>742</v>
      </c>
      <c r="B72" s="19" t="s">
        <v>743</v>
      </c>
      <c r="C72" s="19"/>
      <c r="D72" s="19" t="s">
        <v>744</v>
      </c>
      <c r="E72" s="18" t="s">
        <v>90</v>
      </c>
      <c r="F72" s="20" t="s">
        <v>745</v>
      </c>
      <c r="G72" s="21">
        <f t="shared" si="4"/>
        <v>21.77</v>
      </c>
      <c r="H72" s="21">
        <v>262.52</v>
      </c>
    </row>
    <row r="73" ht="23" customHeight="1" spans="1:8">
      <c r="A73" s="18" t="s">
        <v>746</v>
      </c>
      <c r="B73" s="19" t="s">
        <v>747</v>
      </c>
      <c r="C73" s="19"/>
      <c r="D73" s="19" t="s">
        <v>377</v>
      </c>
      <c r="E73" s="18" t="s">
        <v>90</v>
      </c>
      <c r="F73" s="20" t="s">
        <v>748</v>
      </c>
      <c r="G73" s="21">
        <f t="shared" si="4"/>
        <v>16.39</v>
      </c>
      <c r="H73" s="21">
        <v>1028.27</v>
      </c>
    </row>
    <row r="74" ht="23" customHeight="1" spans="1:8">
      <c r="A74" s="18" t="s">
        <v>749</v>
      </c>
      <c r="B74" s="19" t="s">
        <v>750</v>
      </c>
      <c r="C74" s="19"/>
      <c r="D74" s="19" t="s">
        <v>378</v>
      </c>
      <c r="E74" s="18" t="s">
        <v>90</v>
      </c>
      <c r="F74" s="20" t="s">
        <v>751</v>
      </c>
      <c r="G74" s="21">
        <f t="shared" si="4"/>
        <v>21.7</v>
      </c>
      <c r="H74" s="21">
        <v>5534.6</v>
      </c>
    </row>
    <row r="75" ht="23" customHeight="1" spans="1:8">
      <c r="A75" s="18" t="s">
        <v>752</v>
      </c>
      <c r="B75" s="19" t="s">
        <v>753</v>
      </c>
      <c r="C75" s="19"/>
      <c r="D75" s="19" t="s">
        <v>754</v>
      </c>
      <c r="E75" s="18" t="s">
        <v>90</v>
      </c>
      <c r="F75" s="20" t="s">
        <v>755</v>
      </c>
      <c r="G75" s="21">
        <f t="shared" si="4"/>
        <v>27.19</v>
      </c>
      <c r="H75" s="21">
        <v>4591.88</v>
      </c>
    </row>
    <row r="76" ht="23" customHeight="1" spans="1:8">
      <c r="A76" s="18" t="s">
        <v>756</v>
      </c>
      <c r="B76" s="19" t="s">
        <v>757</v>
      </c>
      <c r="C76" s="19"/>
      <c r="D76" s="19" t="s">
        <v>758</v>
      </c>
      <c r="E76" s="18" t="s">
        <v>90</v>
      </c>
      <c r="F76" s="20" t="s">
        <v>759</v>
      </c>
      <c r="G76" s="21">
        <f t="shared" si="4"/>
        <v>25.14</v>
      </c>
      <c r="H76" s="21">
        <v>199.11</v>
      </c>
    </row>
    <row r="77" ht="23" customHeight="1" spans="1:8">
      <c r="A77" s="18" t="s">
        <v>61</v>
      </c>
      <c r="B77" s="19" t="s">
        <v>760</v>
      </c>
      <c r="C77" s="19"/>
      <c r="D77" s="19" t="s">
        <v>761</v>
      </c>
      <c r="E77" s="18" t="s">
        <v>61</v>
      </c>
      <c r="F77" s="20" t="s">
        <v>61</v>
      </c>
      <c r="G77" s="21"/>
      <c r="H77" s="21"/>
    </row>
    <row r="78" ht="36" customHeight="1" spans="1:8">
      <c r="A78" s="18" t="s">
        <v>762</v>
      </c>
      <c r="B78" s="19" t="s">
        <v>763</v>
      </c>
      <c r="C78" s="19"/>
      <c r="D78" s="19" t="s">
        <v>764</v>
      </c>
      <c r="E78" s="18" t="s">
        <v>90</v>
      </c>
      <c r="F78" s="20" t="s">
        <v>765</v>
      </c>
      <c r="G78" s="21">
        <f t="shared" ref="G78:G84" si="5">ROUND(H78/F78,2)</f>
        <v>46.63</v>
      </c>
      <c r="H78" s="21">
        <v>2435.37</v>
      </c>
    </row>
    <row r="79" ht="23" customHeight="1" spans="1:8">
      <c r="A79" s="18" t="s">
        <v>766</v>
      </c>
      <c r="B79" s="19" t="s">
        <v>767</v>
      </c>
      <c r="C79" s="19"/>
      <c r="D79" s="19" t="s">
        <v>768</v>
      </c>
      <c r="E79" s="18" t="s">
        <v>90</v>
      </c>
      <c r="F79" s="20" t="s">
        <v>765</v>
      </c>
      <c r="G79" s="21">
        <f t="shared" si="5"/>
        <v>27.45</v>
      </c>
      <c r="H79" s="21">
        <v>1433.74</v>
      </c>
    </row>
    <row r="80" ht="36" customHeight="1" spans="1:8">
      <c r="A80" s="18" t="s">
        <v>769</v>
      </c>
      <c r="B80" s="19" t="s">
        <v>770</v>
      </c>
      <c r="C80" s="19"/>
      <c r="D80" s="19" t="s">
        <v>380</v>
      </c>
      <c r="E80" s="18" t="s">
        <v>90</v>
      </c>
      <c r="F80" s="20" t="s">
        <v>771</v>
      </c>
      <c r="G80" s="21">
        <f t="shared" si="5"/>
        <v>43</v>
      </c>
      <c r="H80" s="21">
        <v>43410.6</v>
      </c>
    </row>
    <row r="81" ht="36" customHeight="1" spans="1:8">
      <c r="A81" s="18" t="s">
        <v>772</v>
      </c>
      <c r="B81" s="19" t="s">
        <v>773</v>
      </c>
      <c r="C81" s="19"/>
      <c r="D81" s="19" t="s">
        <v>774</v>
      </c>
      <c r="E81" s="18" t="s">
        <v>90</v>
      </c>
      <c r="F81" s="20" t="s">
        <v>775</v>
      </c>
      <c r="G81" s="21">
        <f t="shared" si="5"/>
        <v>59.56</v>
      </c>
      <c r="H81" s="21">
        <v>2276.97</v>
      </c>
    </row>
    <row r="82" ht="23" customHeight="1" spans="1:8">
      <c r="A82" s="18" t="s">
        <v>776</v>
      </c>
      <c r="B82" s="19" t="s">
        <v>777</v>
      </c>
      <c r="C82" s="19"/>
      <c r="D82" s="19" t="s">
        <v>778</v>
      </c>
      <c r="E82" s="18" t="s">
        <v>90</v>
      </c>
      <c r="F82" s="20" t="s">
        <v>779</v>
      </c>
      <c r="G82" s="21">
        <f t="shared" si="5"/>
        <v>6.53</v>
      </c>
      <c r="H82" s="21">
        <v>135.45</v>
      </c>
    </row>
    <row r="83" ht="23" customHeight="1" spans="1:8">
      <c r="A83" s="18" t="s">
        <v>780</v>
      </c>
      <c r="B83" s="19" t="s">
        <v>781</v>
      </c>
      <c r="C83" s="19"/>
      <c r="D83" s="19" t="s">
        <v>782</v>
      </c>
      <c r="E83" s="18" t="s">
        <v>90</v>
      </c>
      <c r="F83" s="20" t="s">
        <v>783</v>
      </c>
      <c r="G83" s="21">
        <f t="shared" si="5"/>
        <v>8.29</v>
      </c>
      <c r="H83" s="21">
        <v>986.24</v>
      </c>
    </row>
    <row r="84" ht="23" customHeight="1" spans="1:8">
      <c r="A84" s="18" t="s">
        <v>784</v>
      </c>
      <c r="B84" s="19" t="s">
        <v>785</v>
      </c>
      <c r="C84" s="19"/>
      <c r="D84" s="19" t="s">
        <v>786</v>
      </c>
      <c r="E84" s="18" t="s">
        <v>90</v>
      </c>
      <c r="F84" s="20" t="s">
        <v>787</v>
      </c>
      <c r="G84" s="21">
        <f t="shared" si="5"/>
        <v>4.79</v>
      </c>
      <c r="H84" s="21">
        <v>1173.07</v>
      </c>
    </row>
    <row r="85" ht="23" customHeight="1" spans="1:8">
      <c r="A85" s="18" t="s">
        <v>61</v>
      </c>
      <c r="B85" s="19" t="s">
        <v>788</v>
      </c>
      <c r="C85" s="19"/>
      <c r="D85" s="19" t="s">
        <v>789</v>
      </c>
      <c r="E85" s="18" t="s">
        <v>61</v>
      </c>
      <c r="F85" s="20" t="s">
        <v>61</v>
      </c>
      <c r="G85" s="21"/>
      <c r="H85" s="21"/>
    </row>
    <row r="86" ht="23" customHeight="1" spans="1:8">
      <c r="A86" s="18" t="s">
        <v>790</v>
      </c>
      <c r="B86" s="19" t="s">
        <v>791</v>
      </c>
      <c r="C86" s="19"/>
      <c r="D86" s="19" t="s">
        <v>792</v>
      </c>
      <c r="E86" s="18" t="s">
        <v>90</v>
      </c>
      <c r="F86" s="20" t="s">
        <v>793</v>
      </c>
      <c r="G86" s="21">
        <f t="shared" ref="G86:G100" si="6">ROUND(H86/F86,2)</f>
        <v>12.07</v>
      </c>
      <c r="H86" s="21">
        <v>12820.81</v>
      </c>
    </row>
    <row r="87" ht="23" customHeight="1" spans="1:8">
      <c r="A87" s="18" t="s">
        <v>794</v>
      </c>
      <c r="B87" s="19" t="s">
        <v>795</v>
      </c>
      <c r="C87" s="19"/>
      <c r="D87" s="19" t="s">
        <v>796</v>
      </c>
      <c r="E87" s="18" t="s">
        <v>90</v>
      </c>
      <c r="F87" s="20" t="s">
        <v>775</v>
      </c>
      <c r="G87" s="21">
        <f t="shared" si="6"/>
        <v>12.07</v>
      </c>
      <c r="H87" s="21">
        <v>461.25</v>
      </c>
    </row>
    <row r="88" ht="23" customHeight="1" spans="1:8">
      <c r="A88" s="18" t="s">
        <v>61</v>
      </c>
      <c r="B88" s="19" t="s">
        <v>797</v>
      </c>
      <c r="C88" s="19"/>
      <c r="D88" s="19" t="s">
        <v>798</v>
      </c>
      <c r="E88" s="18" t="s">
        <v>61</v>
      </c>
      <c r="F88" s="20" t="s">
        <v>61</v>
      </c>
      <c r="G88" s="21"/>
      <c r="H88" s="21"/>
    </row>
    <row r="89" ht="23" customHeight="1" spans="1:8">
      <c r="A89" s="18" t="s">
        <v>799</v>
      </c>
      <c r="B89" s="19" t="s">
        <v>800</v>
      </c>
      <c r="C89" s="19"/>
      <c r="D89" s="19" t="s">
        <v>801</v>
      </c>
      <c r="E89" s="18" t="s">
        <v>90</v>
      </c>
      <c r="F89" s="20" t="s">
        <v>802</v>
      </c>
      <c r="G89" s="21">
        <f t="shared" si="6"/>
        <v>37.89</v>
      </c>
      <c r="H89" s="21">
        <v>31681.19</v>
      </c>
    </row>
    <row r="90" ht="23" customHeight="1" spans="1:8">
      <c r="A90" s="18" t="s">
        <v>803</v>
      </c>
      <c r="B90" s="19" t="s">
        <v>804</v>
      </c>
      <c r="C90" s="19"/>
      <c r="D90" s="19" t="s">
        <v>805</v>
      </c>
      <c r="E90" s="18" t="s">
        <v>90</v>
      </c>
      <c r="F90" s="20" t="s">
        <v>806</v>
      </c>
      <c r="G90" s="21">
        <f t="shared" si="6"/>
        <v>66.54</v>
      </c>
      <c r="H90" s="21">
        <v>5887.25</v>
      </c>
    </row>
    <row r="91" ht="23" customHeight="1" spans="1:8">
      <c r="A91" s="18" t="s">
        <v>807</v>
      </c>
      <c r="B91" s="19" t="s">
        <v>808</v>
      </c>
      <c r="C91" s="19"/>
      <c r="D91" s="19" t="s">
        <v>809</v>
      </c>
      <c r="E91" s="18" t="s">
        <v>90</v>
      </c>
      <c r="F91" s="20" t="s">
        <v>810</v>
      </c>
      <c r="G91" s="21">
        <f t="shared" si="6"/>
        <v>66.33</v>
      </c>
      <c r="H91" s="21">
        <v>1792.37</v>
      </c>
    </row>
    <row r="92" ht="23" customHeight="1" spans="1:8">
      <c r="A92" s="18" t="s">
        <v>811</v>
      </c>
      <c r="B92" s="19" t="s">
        <v>812</v>
      </c>
      <c r="C92" s="19"/>
      <c r="D92" s="19" t="s">
        <v>813</v>
      </c>
      <c r="E92" s="18" t="s">
        <v>90</v>
      </c>
      <c r="F92" s="20" t="s">
        <v>814</v>
      </c>
      <c r="G92" s="21">
        <f t="shared" si="6"/>
        <v>32.1</v>
      </c>
      <c r="H92" s="21">
        <v>5756.16</v>
      </c>
    </row>
    <row r="93" ht="23" customHeight="1" spans="1:8">
      <c r="A93" s="18" t="s">
        <v>815</v>
      </c>
      <c r="B93" s="19" t="s">
        <v>816</v>
      </c>
      <c r="C93" s="19"/>
      <c r="D93" s="19" t="s">
        <v>817</v>
      </c>
      <c r="E93" s="18" t="s">
        <v>90</v>
      </c>
      <c r="F93" s="20" t="s">
        <v>818</v>
      </c>
      <c r="G93" s="21">
        <f t="shared" si="6"/>
        <v>35.5</v>
      </c>
      <c r="H93" s="21">
        <v>15795.99</v>
      </c>
    </row>
    <row r="94" ht="23" customHeight="1" spans="1:8">
      <c r="A94" s="18" t="s">
        <v>819</v>
      </c>
      <c r="B94" s="19" t="s">
        <v>820</v>
      </c>
      <c r="C94" s="19"/>
      <c r="D94" s="19" t="s">
        <v>821</v>
      </c>
      <c r="E94" s="18" t="s">
        <v>90</v>
      </c>
      <c r="F94" s="20" t="s">
        <v>822</v>
      </c>
      <c r="G94" s="21">
        <f t="shared" si="6"/>
        <v>132.02</v>
      </c>
      <c r="H94" s="21">
        <v>6174.68</v>
      </c>
    </row>
    <row r="95" ht="23" customHeight="1" spans="1:8">
      <c r="A95" s="18" t="s">
        <v>823</v>
      </c>
      <c r="B95" s="19" t="s">
        <v>824</v>
      </c>
      <c r="C95" s="19"/>
      <c r="D95" s="19" t="s">
        <v>825</v>
      </c>
      <c r="E95" s="18" t="s">
        <v>90</v>
      </c>
      <c r="F95" s="20" t="s">
        <v>826</v>
      </c>
      <c r="G95" s="21">
        <f t="shared" si="6"/>
        <v>39.75</v>
      </c>
      <c r="H95" s="21">
        <v>5220.33</v>
      </c>
    </row>
    <row r="96" ht="23" customHeight="1" spans="1:8">
      <c r="A96" s="18" t="s">
        <v>827</v>
      </c>
      <c r="B96" s="19" t="s">
        <v>828</v>
      </c>
      <c r="C96" s="19"/>
      <c r="D96" s="19" t="s">
        <v>829</v>
      </c>
      <c r="E96" s="18" t="s">
        <v>90</v>
      </c>
      <c r="F96" s="20" t="s">
        <v>830</v>
      </c>
      <c r="G96" s="21">
        <f t="shared" si="6"/>
        <v>109.36</v>
      </c>
      <c r="H96" s="21">
        <v>6166.71</v>
      </c>
    </row>
    <row r="97" ht="23" customHeight="1" spans="1:8">
      <c r="A97" s="18" t="s">
        <v>831</v>
      </c>
      <c r="B97" s="19" t="s">
        <v>832</v>
      </c>
      <c r="C97" s="19"/>
      <c r="D97" s="19" t="s">
        <v>833</v>
      </c>
      <c r="E97" s="18" t="s">
        <v>90</v>
      </c>
      <c r="F97" s="20" t="s">
        <v>834</v>
      </c>
      <c r="G97" s="21">
        <f t="shared" si="6"/>
        <v>60.68</v>
      </c>
      <c r="H97" s="21">
        <v>5554.32</v>
      </c>
    </row>
    <row r="98" ht="23" customHeight="1" spans="1:8">
      <c r="A98" s="18" t="s">
        <v>835</v>
      </c>
      <c r="B98" s="19" t="s">
        <v>836</v>
      </c>
      <c r="C98" s="19"/>
      <c r="D98" s="19" t="s">
        <v>837</v>
      </c>
      <c r="E98" s="18" t="s">
        <v>90</v>
      </c>
      <c r="F98" s="20" t="s">
        <v>838</v>
      </c>
      <c r="G98" s="21">
        <f t="shared" si="6"/>
        <v>52.68</v>
      </c>
      <c r="H98" s="21">
        <v>472.92</v>
      </c>
    </row>
    <row r="99" ht="23" customHeight="1" spans="1:8">
      <c r="A99" s="18" t="s">
        <v>839</v>
      </c>
      <c r="B99" s="19" t="s">
        <v>840</v>
      </c>
      <c r="C99" s="19"/>
      <c r="D99" s="19" t="s">
        <v>841</v>
      </c>
      <c r="E99" s="18" t="s">
        <v>90</v>
      </c>
      <c r="F99" s="20" t="s">
        <v>842</v>
      </c>
      <c r="G99" s="21">
        <f t="shared" si="6"/>
        <v>66.03</v>
      </c>
      <c r="H99" s="21">
        <v>7613.48</v>
      </c>
    </row>
    <row r="100" ht="23" customHeight="1" spans="1:8">
      <c r="A100" s="18" t="s">
        <v>843</v>
      </c>
      <c r="B100" s="19" t="s">
        <v>844</v>
      </c>
      <c r="C100" s="19"/>
      <c r="D100" s="19" t="s">
        <v>845</v>
      </c>
      <c r="E100" s="18" t="s">
        <v>90</v>
      </c>
      <c r="F100" s="20" t="s">
        <v>846</v>
      </c>
      <c r="G100" s="21">
        <f t="shared" si="6"/>
        <v>67.3</v>
      </c>
      <c r="H100" s="21">
        <v>2198.7</v>
      </c>
    </row>
    <row r="101" ht="23" customHeight="1" spans="1:8">
      <c r="A101" s="18" t="s">
        <v>61</v>
      </c>
      <c r="B101" s="19" t="s">
        <v>847</v>
      </c>
      <c r="C101" s="19"/>
      <c r="D101" s="19" t="s">
        <v>848</v>
      </c>
      <c r="E101" s="18" t="s">
        <v>61</v>
      </c>
      <c r="F101" s="20" t="s">
        <v>61</v>
      </c>
      <c r="G101" s="21"/>
      <c r="H101" s="21"/>
    </row>
    <row r="102" ht="23" customHeight="1" spans="1:8">
      <c r="A102" s="18" t="s">
        <v>849</v>
      </c>
      <c r="B102" s="19" t="s">
        <v>850</v>
      </c>
      <c r="C102" s="19"/>
      <c r="D102" s="19" t="s">
        <v>851</v>
      </c>
      <c r="E102" s="18" t="s">
        <v>90</v>
      </c>
      <c r="F102" s="20" t="s">
        <v>852</v>
      </c>
      <c r="G102" s="21">
        <f t="shared" ref="G102:G106" si="7">ROUND(H102/F102,2)</f>
        <v>11.41</v>
      </c>
      <c r="H102" s="21">
        <v>43378.53</v>
      </c>
    </row>
    <row r="103" ht="23" customHeight="1" spans="1:8">
      <c r="A103" s="18" t="s">
        <v>853</v>
      </c>
      <c r="B103" s="19" t="s">
        <v>854</v>
      </c>
      <c r="C103" s="19"/>
      <c r="D103" s="19" t="s">
        <v>855</v>
      </c>
      <c r="E103" s="18" t="s">
        <v>90</v>
      </c>
      <c r="F103" s="20" t="s">
        <v>856</v>
      </c>
      <c r="G103" s="21">
        <f t="shared" si="7"/>
        <v>82.13</v>
      </c>
      <c r="H103" s="21">
        <v>50057.32</v>
      </c>
    </row>
    <row r="104" ht="23" customHeight="1" spans="1:8">
      <c r="A104" s="18" t="s">
        <v>857</v>
      </c>
      <c r="B104" s="19" t="s">
        <v>858</v>
      </c>
      <c r="C104" s="19"/>
      <c r="D104" s="19" t="s">
        <v>859</v>
      </c>
      <c r="E104" s="18" t="s">
        <v>90</v>
      </c>
      <c r="F104" s="20" t="s">
        <v>860</v>
      </c>
      <c r="G104" s="21">
        <f t="shared" si="7"/>
        <v>44.27</v>
      </c>
      <c r="H104" s="21">
        <v>125943.44</v>
      </c>
    </row>
    <row r="105" ht="36" customHeight="1" spans="1:8">
      <c r="A105" s="18" t="s">
        <v>861</v>
      </c>
      <c r="B105" s="19" t="s">
        <v>862</v>
      </c>
      <c r="C105" s="19"/>
      <c r="D105" s="19" t="s">
        <v>863</v>
      </c>
      <c r="E105" s="18" t="s">
        <v>90</v>
      </c>
      <c r="F105" s="20" t="s">
        <v>864</v>
      </c>
      <c r="G105" s="21">
        <f t="shared" si="7"/>
        <v>11.68</v>
      </c>
      <c r="H105" s="21">
        <v>6255.71</v>
      </c>
    </row>
    <row r="106" ht="23" customHeight="1" spans="1:8">
      <c r="A106" s="18" t="s">
        <v>61</v>
      </c>
      <c r="B106" s="19" t="s">
        <v>865</v>
      </c>
      <c r="C106" s="19"/>
      <c r="D106" s="19" t="s">
        <v>866</v>
      </c>
      <c r="E106" s="18" t="s">
        <v>61</v>
      </c>
      <c r="F106" s="20" t="s">
        <v>61</v>
      </c>
      <c r="G106" s="21"/>
      <c r="H106" s="21"/>
    </row>
    <row r="107" ht="23" customHeight="1" spans="1:8">
      <c r="A107" s="18" t="s">
        <v>867</v>
      </c>
      <c r="B107" s="19" t="s">
        <v>868</v>
      </c>
      <c r="C107" s="19"/>
      <c r="D107" s="19" t="s">
        <v>869</v>
      </c>
      <c r="E107" s="18" t="s">
        <v>90</v>
      </c>
      <c r="F107" s="20" t="s">
        <v>870</v>
      </c>
      <c r="G107" s="21">
        <f t="shared" ref="G107:G109" si="8">ROUND(H107/F107,2)</f>
        <v>23.08</v>
      </c>
      <c r="H107" s="21">
        <v>15204.57</v>
      </c>
    </row>
    <row r="108" ht="23" customHeight="1" spans="1:8">
      <c r="A108" s="18" t="s">
        <v>871</v>
      </c>
      <c r="B108" s="19" t="s">
        <v>872</v>
      </c>
      <c r="C108" s="19"/>
      <c r="D108" s="19" t="s">
        <v>873</v>
      </c>
      <c r="E108" s="18" t="s">
        <v>90</v>
      </c>
      <c r="F108" s="20" t="s">
        <v>787</v>
      </c>
      <c r="G108" s="21">
        <f t="shared" si="8"/>
        <v>23.85</v>
      </c>
      <c r="H108" s="21">
        <v>5837.27</v>
      </c>
    </row>
    <row r="109" ht="23" customHeight="1" spans="1:8">
      <c r="A109" s="18" t="s">
        <v>874</v>
      </c>
      <c r="B109" s="19" t="s">
        <v>875</v>
      </c>
      <c r="C109" s="19"/>
      <c r="D109" s="19" t="s">
        <v>876</v>
      </c>
      <c r="E109" s="18" t="s">
        <v>90</v>
      </c>
      <c r="F109" s="20" t="s">
        <v>877</v>
      </c>
      <c r="G109" s="21">
        <f t="shared" si="8"/>
        <v>45.58</v>
      </c>
      <c r="H109" s="21">
        <v>3784.11</v>
      </c>
    </row>
    <row r="110" ht="23" customHeight="1" spans="1:8">
      <c r="A110" s="18" t="s">
        <v>61</v>
      </c>
      <c r="B110" s="19" t="s">
        <v>878</v>
      </c>
      <c r="C110" s="19"/>
      <c r="D110" s="19" t="s">
        <v>879</v>
      </c>
      <c r="E110" s="18" t="s">
        <v>61</v>
      </c>
      <c r="F110" s="20" t="s">
        <v>61</v>
      </c>
      <c r="G110" s="21"/>
      <c r="H110" s="21"/>
    </row>
    <row r="111" ht="23" customHeight="1" spans="1:8">
      <c r="A111" s="18" t="s">
        <v>880</v>
      </c>
      <c r="B111" s="19" t="s">
        <v>881</v>
      </c>
      <c r="C111" s="19"/>
      <c r="D111" s="19" t="s">
        <v>882</v>
      </c>
      <c r="E111" s="18" t="s">
        <v>90</v>
      </c>
      <c r="F111" s="20" t="s">
        <v>852</v>
      </c>
      <c r="G111" s="21">
        <f t="shared" ref="G111:G115" si="9">ROUND(H111/F111,2)</f>
        <v>14.49</v>
      </c>
      <c r="H111" s="21">
        <v>55066.58</v>
      </c>
    </row>
    <row r="112" ht="23" customHeight="1" spans="1:8">
      <c r="A112" s="18" t="s">
        <v>883</v>
      </c>
      <c r="B112" s="19" t="s">
        <v>884</v>
      </c>
      <c r="C112" s="19"/>
      <c r="D112" s="19" t="s">
        <v>885</v>
      </c>
      <c r="E112" s="18" t="s">
        <v>90</v>
      </c>
      <c r="F112" s="20" t="s">
        <v>860</v>
      </c>
      <c r="G112" s="21">
        <f t="shared" si="9"/>
        <v>26.25</v>
      </c>
      <c r="H112" s="21">
        <v>74676.63</v>
      </c>
    </row>
    <row r="113" ht="23" customHeight="1" spans="1:8">
      <c r="A113" s="18" t="s">
        <v>886</v>
      </c>
      <c r="B113" s="19" t="s">
        <v>887</v>
      </c>
      <c r="C113" s="19"/>
      <c r="D113" s="19" t="s">
        <v>888</v>
      </c>
      <c r="E113" s="18" t="s">
        <v>90</v>
      </c>
      <c r="F113" s="20" t="s">
        <v>889</v>
      </c>
      <c r="G113" s="21">
        <f t="shared" si="9"/>
        <v>18.24</v>
      </c>
      <c r="H113" s="21">
        <v>18262.21</v>
      </c>
    </row>
    <row r="114" ht="23" customHeight="1" spans="1:8">
      <c r="A114" s="18" t="s">
        <v>890</v>
      </c>
      <c r="B114" s="19" t="s">
        <v>891</v>
      </c>
      <c r="C114" s="19"/>
      <c r="D114" s="19" t="s">
        <v>892</v>
      </c>
      <c r="E114" s="18" t="s">
        <v>90</v>
      </c>
      <c r="F114" s="20" t="s">
        <v>893</v>
      </c>
      <c r="G114" s="21">
        <f t="shared" si="9"/>
        <v>21.26</v>
      </c>
      <c r="H114" s="21">
        <v>13996.79</v>
      </c>
    </row>
    <row r="115" ht="23" customHeight="1" spans="1:8">
      <c r="A115" s="18" t="s">
        <v>894</v>
      </c>
      <c r="B115" s="19" t="s">
        <v>895</v>
      </c>
      <c r="C115" s="19"/>
      <c r="D115" s="19" t="s">
        <v>896</v>
      </c>
      <c r="E115" s="18" t="s">
        <v>90</v>
      </c>
      <c r="F115" s="20" t="s">
        <v>877</v>
      </c>
      <c r="G115" s="21">
        <f t="shared" si="9"/>
        <v>25.73</v>
      </c>
      <c r="H115" s="21">
        <v>2135.81</v>
      </c>
    </row>
    <row r="116" ht="23" customHeight="1" spans="1:8">
      <c r="A116" s="18" t="s">
        <v>61</v>
      </c>
      <c r="B116" s="19" t="s">
        <v>897</v>
      </c>
      <c r="C116" s="19"/>
      <c r="D116" s="19" t="s">
        <v>898</v>
      </c>
      <c r="E116" s="18" t="s">
        <v>61</v>
      </c>
      <c r="F116" s="20" t="s">
        <v>61</v>
      </c>
      <c r="G116" s="21"/>
      <c r="H116" s="21"/>
    </row>
    <row r="117" ht="23" customHeight="1" spans="1:8">
      <c r="A117" s="18" t="s">
        <v>899</v>
      </c>
      <c r="B117" s="19" t="s">
        <v>900</v>
      </c>
      <c r="C117" s="19"/>
      <c r="D117" s="19" t="s">
        <v>901</v>
      </c>
      <c r="E117" s="18" t="s">
        <v>113</v>
      </c>
      <c r="F117" s="20" t="s">
        <v>902</v>
      </c>
      <c r="G117" s="21">
        <f t="shared" ref="G117:G132" si="10">ROUND(H117/F117,2)</f>
        <v>82.4</v>
      </c>
      <c r="H117" s="21">
        <v>897.33</v>
      </c>
    </row>
    <row r="118" ht="23" customHeight="1" spans="1:8">
      <c r="A118" s="18" t="s">
        <v>903</v>
      </c>
      <c r="B118" s="19" t="s">
        <v>904</v>
      </c>
      <c r="C118" s="19"/>
      <c r="D118" s="19" t="s">
        <v>905</v>
      </c>
      <c r="E118" s="18" t="s">
        <v>113</v>
      </c>
      <c r="F118" s="20" t="s">
        <v>906</v>
      </c>
      <c r="G118" s="21">
        <f t="shared" si="10"/>
        <v>82.17</v>
      </c>
      <c r="H118" s="21">
        <v>1769.96</v>
      </c>
    </row>
    <row r="119" ht="23" customHeight="1" spans="1:8">
      <c r="A119" s="18" t="s">
        <v>907</v>
      </c>
      <c r="B119" s="19" t="s">
        <v>908</v>
      </c>
      <c r="C119" s="19"/>
      <c r="D119" s="19" t="s">
        <v>909</v>
      </c>
      <c r="E119" s="18" t="s">
        <v>113</v>
      </c>
      <c r="F119" s="20" t="s">
        <v>910</v>
      </c>
      <c r="G119" s="21">
        <f t="shared" si="10"/>
        <v>82.36</v>
      </c>
      <c r="H119" s="21">
        <v>2132.18</v>
      </c>
    </row>
    <row r="120" ht="23" customHeight="1" spans="1:8">
      <c r="A120" s="18" t="s">
        <v>911</v>
      </c>
      <c r="B120" s="19" t="s">
        <v>912</v>
      </c>
      <c r="C120" s="19"/>
      <c r="D120" s="19" t="s">
        <v>913</v>
      </c>
      <c r="E120" s="18" t="s">
        <v>113</v>
      </c>
      <c r="F120" s="20" t="s">
        <v>914</v>
      </c>
      <c r="G120" s="21">
        <f t="shared" si="10"/>
        <v>9.09</v>
      </c>
      <c r="H120" s="21">
        <v>111.83</v>
      </c>
    </row>
    <row r="121" ht="23" customHeight="1" spans="1:8">
      <c r="A121" s="18" t="s">
        <v>915</v>
      </c>
      <c r="B121" s="19" t="s">
        <v>916</v>
      </c>
      <c r="C121" s="19"/>
      <c r="D121" s="19" t="s">
        <v>917</v>
      </c>
      <c r="E121" s="18" t="s">
        <v>90</v>
      </c>
      <c r="F121" s="20" t="s">
        <v>918</v>
      </c>
      <c r="G121" s="21">
        <f t="shared" si="10"/>
        <v>140.84</v>
      </c>
      <c r="H121" s="21">
        <v>1250.67</v>
      </c>
    </row>
    <row r="122" ht="23" customHeight="1" spans="1:8">
      <c r="A122" s="18" t="s">
        <v>919</v>
      </c>
      <c r="B122" s="19" t="s">
        <v>920</v>
      </c>
      <c r="C122" s="19"/>
      <c r="D122" s="19" t="s">
        <v>921</v>
      </c>
      <c r="E122" s="18" t="s">
        <v>90</v>
      </c>
      <c r="F122" s="20" t="s">
        <v>922</v>
      </c>
      <c r="G122" s="21">
        <f t="shared" si="10"/>
        <v>20.89</v>
      </c>
      <c r="H122" s="21">
        <v>1550.3</v>
      </c>
    </row>
    <row r="123" ht="23" customHeight="1" spans="1:8">
      <c r="A123" s="18" t="s">
        <v>923</v>
      </c>
      <c r="B123" s="19" t="s">
        <v>924</v>
      </c>
      <c r="C123" s="19"/>
      <c r="D123" s="19" t="s">
        <v>925</v>
      </c>
      <c r="E123" s="18" t="s">
        <v>90</v>
      </c>
      <c r="F123" s="20" t="s">
        <v>926</v>
      </c>
      <c r="G123" s="21">
        <f t="shared" si="10"/>
        <v>17.9</v>
      </c>
      <c r="H123" s="21">
        <v>170.58</v>
      </c>
    </row>
    <row r="124" ht="23" customHeight="1" spans="1:8">
      <c r="A124" s="18" t="s">
        <v>927</v>
      </c>
      <c r="B124" s="19" t="s">
        <v>928</v>
      </c>
      <c r="C124" s="19"/>
      <c r="D124" s="19" t="s">
        <v>929</v>
      </c>
      <c r="E124" s="18" t="s">
        <v>373</v>
      </c>
      <c r="F124" s="20" t="s">
        <v>269</v>
      </c>
      <c r="G124" s="21">
        <f t="shared" si="10"/>
        <v>3.77</v>
      </c>
      <c r="H124" s="21">
        <v>7.54</v>
      </c>
    </row>
    <row r="125" ht="23" customHeight="1" spans="1:8">
      <c r="A125" s="18" t="s">
        <v>930</v>
      </c>
      <c r="B125" s="19" t="s">
        <v>931</v>
      </c>
      <c r="C125" s="19"/>
      <c r="D125" s="19" t="s">
        <v>932</v>
      </c>
      <c r="E125" s="18" t="s">
        <v>373</v>
      </c>
      <c r="F125" s="20" t="s">
        <v>269</v>
      </c>
      <c r="G125" s="21">
        <f t="shared" si="10"/>
        <v>3.77</v>
      </c>
      <c r="H125" s="21">
        <v>7.54</v>
      </c>
    </row>
    <row r="126" ht="23" customHeight="1" spans="1:8">
      <c r="A126" s="18" t="s">
        <v>933</v>
      </c>
      <c r="B126" s="19" t="s">
        <v>934</v>
      </c>
      <c r="C126" s="19"/>
      <c r="D126" s="19" t="s">
        <v>935</v>
      </c>
      <c r="E126" s="18" t="s">
        <v>373</v>
      </c>
      <c r="F126" s="20" t="s">
        <v>269</v>
      </c>
      <c r="G126" s="21">
        <f t="shared" si="10"/>
        <v>3.01</v>
      </c>
      <c r="H126" s="21">
        <v>6.02</v>
      </c>
    </row>
    <row r="127" ht="23" customHeight="1" spans="1:8">
      <c r="A127" s="18" t="s">
        <v>936</v>
      </c>
      <c r="B127" s="19" t="s">
        <v>937</v>
      </c>
      <c r="C127" s="19"/>
      <c r="D127" s="19" t="s">
        <v>938</v>
      </c>
      <c r="E127" s="18" t="s">
        <v>116</v>
      </c>
      <c r="F127" s="20" t="s">
        <v>939</v>
      </c>
      <c r="G127" s="21">
        <f t="shared" si="10"/>
        <v>852.33</v>
      </c>
      <c r="H127" s="21">
        <v>255.7</v>
      </c>
    </row>
    <row r="128" ht="23" customHeight="1" spans="1:8">
      <c r="A128" s="18" t="s">
        <v>940</v>
      </c>
      <c r="B128" s="19" t="s">
        <v>941</v>
      </c>
      <c r="C128" s="19"/>
      <c r="D128" s="19" t="s">
        <v>942</v>
      </c>
      <c r="E128" s="18" t="s">
        <v>113</v>
      </c>
      <c r="F128" s="20" t="s">
        <v>697</v>
      </c>
      <c r="G128" s="21">
        <f t="shared" si="10"/>
        <v>8.54</v>
      </c>
      <c r="H128" s="21">
        <v>71.74</v>
      </c>
    </row>
    <row r="129" ht="23" customHeight="1" spans="1:8">
      <c r="A129" s="18" t="s">
        <v>943</v>
      </c>
      <c r="B129" s="19" t="s">
        <v>944</v>
      </c>
      <c r="C129" s="19"/>
      <c r="D129" s="19" t="s">
        <v>945</v>
      </c>
      <c r="E129" s="18" t="s">
        <v>113</v>
      </c>
      <c r="F129" s="20" t="s">
        <v>697</v>
      </c>
      <c r="G129" s="21">
        <f t="shared" si="10"/>
        <v>10.54</v>
      </c>
      <c r="H129" s="21">
        <v>88.55</v>
      </c>
    </row>
    <row r="130" ht="23" customHeight="1" spans="1:8">
      <c r="A130" s="18" t="s">
        <v>946</v>
      </c>
      <c r="B130" s="19" t="s">
        <v>947</v>
      </c>
      <c r="C130" s="19"/>
      <c r="D130" s="19" t="s">
        <v>948</v>
      </c>
      <c r="E130" s="18" t="s">
        <v>113</v>
      </c>
      <c r="F130" s="20" t="s">
        <v>949</v>
      </c>
      <c r="G130" s="21">
        <f t="shared" si="10"/>
        <v>12.76</v>
      </c>
      <c r="H130" s="21">
        <v>73.99</v>
      </c>
    </row>
    <row r="131" ht="23" customHeight="1" spans="1:8">
      <c r="A131" s="18" t="s">
        <v>950</v>
      </c>
      <c r="B131" s="19" t="s">
        <v>951</v>
      </c>
      <c r="C131" s="19"/>
      <c r="D131" s="19" t="s">
        <v>952</v>
      </c>
      <c r="E131" s="18" t="s">
        <v>113</v>
      </c>
      <c r="F131" s="20" t="s">
        <v>953</v>
      </c>
      <c r="G131" s="21">
        <f t="shared" si="10"/>
        <v>0.57</v>
      </c>
      <c r="H131" s="21">
        <v>3.06</v>
      </c>
    </row>
    <row r="132" ht="23" customHeight="1" spans="1:8">
      <c r="A132" s="18" t="s">
        <v>954</v>
      </c>
      <c r="B132" s="19" t="s">
        <v>955</v>
      </c>
      <c r="C132" s="19"/>
      <c r="D132" s="19" t="s">
        <v>956</v>
      </c>
      <c r="E132" s="18" t="s">
        <v>113</v>
      </c>
      <c r="F132" s="20" t="s">
        <v>957</v>
      </c>
      <c r="G132" s="21">
        <f t="shared" si="10"/>
        <v>25.04</v>
      </c>
      <c r="H132" s="21">
        <v>232.88</v>
      </c>
    </row>
    <row r="133" ht="23" customHeight="1" spans="1:8">
      <c r="A133" s="18" t="s">
        <v>61</v>
      </c>
      <c r="B133" s="19" t="s">
        <v>61</v>
      </c>
      <c r="C133" s="19"/>
      <c r="D133" s="19" t="s">
        <v>394</v>
      </c>
      <c r="E133" s="18" t="s">
        <v>61</v>
      </c>
      <c r="F133" s="20" t="s">
        <v>61</v>
      </c>
      <c r="G133" s="21"/>
      <c r="H133" s="21"/>
    </row>
    <row r="134" ht="23" customHeight="1" spans="1:8">
      <c r="A134" s="18" t="s">
        <v>958</v>
      </c>
      <c r="B134" s="19" t="s">
        <v>959</v>
      </c>
      <c r="C134" s="19"/>
      <c r="D134" s="19" t="s">
        <v>960</v>
      </c>
      <c r="E134" s="18" t="s">
        <v>90</v>
      </c>
      <c r="F134" s="20" t="s">
        <v>961</v>
      </c>
      <c r="G134" s="21">
        <f t="shared" ref="G134:G156" si="11">ROUND(H134/F134,2)</f>
        <v>14.73</v>
      </c>
      <c r="H134" s="21">
        <v>31647.57</v>
      </c>
    </row>
    <row r="135" ht="23" customHeight="1" spans="1:8">
      <c r="A135" s="18" t="s">
        <v>962</v>
      </c>
      <c r="B135" s="19" t="s">
        <v>402</v>
      </c>
      <c r="C135" s="19"/>
      <c r="D135" s="19" t="s">
        <v>399</v>
      </c>
      <c r="E135" s="18" t="s">
        <v>90</v>
      </c>
      <c r="F135" s="20" t="s">
        <v>963</v>
      </c>
      <c r="G135" s="21">
        <f t="shared" si="11"/>
        <v>7.43</v>
      </c>
      <c r="H135" s="21">
        <v>14813.55</v>
      </c>
    </row>
    <row r="136" ht="23" customHeight="1" spans="1:8">
      <c r="A136" s="18" t="s">
        <v>964</v>
      </c>
      <c r="B136" s="19" t="s">
        <v>403</v>
      </c>
      <c r="C136" s="19"/>
      <c r="D136" s="19" t="s">
        <v>401</v>
      </c>
      <c r="E136" s="18" t="s">
        <v>90</v>
      </c>
      <c r="F136" s="20" t="s">
        <v>965</v>
      </c>
      <c r="G136" s="21">
        <f t="shared" si="11"/>
        <v>7.35</v>
      </c>
      <c r="H136" s="21">
        <v>7321.87</v>
      </c>
    </row>
    <row r="137" ht="23" customHeight="1" spans="1:8">
      <c r="A137" s="18" t="s">
        <v>966</v>
      </c>
      <c r="B137" s="19" t="s">
        <v>593</v>
      </c>
      <c r="C137" s="19"/>
      <c r="D137" s="19" t="s">
        <v>507</v>
      </c>
      <c r="E137" s="18" t="s">
        <v>66</v>
      </c>
      <c r="F137" s="20" t="s">
        <v>967</v>
      </c>
      <c r="G137" s="21">
        <f t="shared" si="11"/>
        <v>155.52</v>
      </c>
      <c r="H137" s="21">
        <v>26424.74</v>
      </c>
    </row>
    <row r="138" ht="23" customHeight="1" spans="1:8">
      <c r="A138" s="18" t="s">
        <v>968</v>
      </c>
      <c r="B138" s="19" t="s">
        <v>969</v>
      </c>
      <c r="C138" s="19"/>
      <c r="D138" s="19" t="s">
        <v>608</v>
      </c>
      <c r="E138" s="18" t="s">
        <v>90</v>
      </c>
      <c r="F138" s="20" t="s">
        <v>970</v>
      </c>
      <c r="G138" s="21">
        <f t="shared" si="11"/>
        <v>10.65</v>
      </c>
      <c r="H138" s="21">
        <v>1591.43</v>
      </c>
    </row>
    <row r="139" ht="23" customHeight="1" spans="1:8">
      <c r="A139" s="18" t="s">
        <v>971</v>
      </c>
      <c r="B139" s="19" t="s">
        <v>972</v>
      </c>
      <c r="C139" s="19"/>
      <c r="D139" s="19" t="s">
        <v>973</v>
      </c>
      <c r="E139" s="18" t="s">
        <v>90</v>
      </c>
      <c r="F139" s="20" t="s">
        <v>974</v>
      </c>
      <c r="G139" s="21">
        <f t="shared" si="11"/>
        <v>31.53</v>
      </c>
      <c r="H139" s="21">
        <v>1346.24</v>
      </c>
    </row>
    <row r="140" ht="23" customHeight="1" spans="1:8">
      <c r="A140" s="18" t="s">
        <v>975</v>
      </c>
      <c r="B140" s="19" t="s">
        <v>976</v>
      </c>
      <c r="C140" s="19"/>
      <c r="D140" s="19" t="s">
        <v>973</v>
      </c>
      <c r="E140" s="18" t="s">
        <v>90</v>
      </c>
      <c r="F140" s="20" t="s">
        <v>977</v>
      </c>
      <c r="G140" s="21">
        <f t="shared" si="11"/>
        <v>34.32</v>
      </c>
      <c r="H140" s="21">
        <v>27227.49</v>
      </c>
    </row>
    <row r="141" ht="23" customHeight="1" spans="1:8">
      <c r="A141" s="18" t="s">
        <v>978</v>
      </c>
      <c r="B141" s="19" t="s">
        <v>979</v>
      </c>
      <c r="C141" s="19"/>
      <c r="D141" s="19" t="s">
        <v>973</v>
      </c>
      <c r="E141" s="18" t="s">
        <v>90</v>
      </c>
      <c r="F141" s="20" t="s">
        <v>980</v>
      </c>
      <c r="G141" s="21">
        <f t="shared" si="11"/>
        <v>29.43</v>
      </c>
      <c r="H141" s="21">
        <v>86.83</v>
      </c>
    </row>
    <row r="142" ht="23" customHeight="1" spans="1:8">
      <c r="A142" s="18" t="s">
        <v>981</v>
      </c>
      <c r="B142" s="19" t="s">
        <v>982</v>
      </c>
      <c r="C142" s="19"/>
      <c r="D142" s="19" t="s">
        <v>973</v>
      </c>
      <c r="E142" s="18" t="s">
        <v>90</v>
      </c>
      <c r="F142" s="20" t="s">
        <v>983</v>
      </c>
      <c r="G142" s="21">
        <f t="shared" si="11"/>
        <v>31.75</v>
      </c>
      <c r="H142" s="21">
        <v>2381.41</v>
      </c>
    </row>
    <row r="143" ht="23" customHeight="1" spans="1:8">
      <c r="A143" s="18" t="s">
        <v>984</v>
      </c>
      <c r="B143" s="19" t="s">
        <v>985</v>
      </c>
      <c r="C143" s="19"/>
      <c r="D143" s="19" t="s">
        <v>369</v>
      </c>
      <c r="E143" s="18" t="s">
        <v>90</v>
      </c>
      <c r="F143" s="20" t="s">
        <v>986</v>
      </c>
      <c r="G143" s="21">
        <f t="shared" si="11"/>
        <v>38.93</v>
      </c>
      <c r="H143" s="21">
        <v>32074.9</v>
      </c>
    </row>
    <row r="144" ht="23" customHeight="1" spans="1:8">
      <c r="A144" s="18" t="s">
        <v>987</v>
      </c>
      <c r="B144" s="19" t="s">
        <v>988</v>
      </c>
      <c r="C144" s="19"/>
      <c r="D144" s="19" t="s">
        <v>622</v>
      </c>
      <c r="E144" s="18" t="s">
        <v>90</v>
      </c>
      <c r="F144" s="20" t="s">
        <v>989</v>
      </c>
      <c r="G144" s="21">
        <f t="shared" si="11"/>
        <v>19.47</v>
      </c>
      <c r="H144" s="21">
        <v>685.24</v>
      </c>
    </row>
    <row r="145" ht="23" customHeight="1" spans="1:8">
      <c r="A145" s="18" t="s">
        <v>990</v>
      </c>
      <c r="B145" s="19" t="s">
        <v>991</v>
      </c>
      <c r="C145" s="19"/>
      <c r="D145" s="19" t="s">
        <v>411</v>
      </c>
      <c r="E145" s="18" t="s">
        <v>90</v>
      </c>
      <c r="F145" s="20" t="s">
        <v>992</v>
      </c>
      <c r="G145" s="21">
        <f t="shared" si="11"/>
        <v>40.49</v>
      </c>
      <c r="H145" s="21">
        <v>56696.88</v>
      </c>
    </row>
    <row r="146" ht="23" customHeight="1" spans="1:8">
      <c r="A146" s="18" t="s">
        <v>993</v>
      </c>
      <c r="B146" s="19" t="s">
        <v>994</v>
      </c>
      <c r="C146" s="19"/>
      <c r="D146" s="19" t="s">
        <v>411</v>
      </c>
      <c r="E146" s="18" t="s">
        <v>90</v>
      </c>
      <c r="F146" s="20" t="s">
        <v>995</v>
      </c>
      <c r="G146" s="21">
        <f t="shared" si="11"/>
        <v>43.99</v>
      </c>
      <c r="H146" s="21">
        <v>29377.23</v>
      </c>
    </row>
    <row r="147" ht="23" customHeight="1" spans="1:8">
      <c r="A147" s="18" t="s">
        <v>996</v>
      </c>
      <c r="B147" s="19" t="s">
        <v>997</v>
      </c>
      <c r="C147" s="19"/>
      <c r="D147" s="19" t="s">
        <v>368</v>
      </c>
      <c r="E147" s="18" t="s">
        <v>90</v>
      </c>
      <c r="F147" s="20" t="s">
        <v>998</v>
      </c>
      <c r="G147" s="21">
        <f t="shared" si="11"/>
        <v>25.57</v>
      </c>
      <c r="H147" s="21">
        <v>2032.18</v>
      </c>
    </row>
    <row r="148" ht="23" customHeight="1" spans="1:8">
      <c r="A148" s="18" t="s">
        <v>999</v>
      </c>
      <c r="B148" s="19" t="s">
        <v>1000</v>
      </c>
      <c r="C148" s="19"/>
      <c r="D148" s="19" t="s">
        <v>1001</v>
      </c>
      <c r="E148" s="18" t="s">
        <v>90</v>
      </c>
      <c r="F148" s="20" t="s">
        <v>1002</v>
      </c>
      <c r="G148" s="21">
        <f t="shared" si="11"/>
        <v>25.55</v>
      </c>
      <c r="H148" s="21">
        <v>2597.11</v>
      </c>
    </row>
    <row r="149" ht="23" customHeight="1" spans="1:8">
      <c r="A149" s="18" t="s">
        <v>1003</v>
      </c>
      <c r="B149" s="19" t="s">
        <v>1004</v>
      </c>
      <c r="C149" s="19"/>
      <c r="D149" s="19" t="s">
        <v>630</v>
      </c>
      <c r="E149" s="18" t="s">
        <v>90</v>
      </c>
      <c r="F149" s="20" t="s">
        <v>1005</v>
      </c>
      <c r="G149" s="21">
        <f t="shared" si="11"/>
        <v>25.58</v>
      </c>
      <c r="H149" s="21">
        <v>864</v>
      </c>
    </row>
    <row r="150" ht="23" customHeight="1" spans="1:8">
      <c r="A150" s="18" t="s">
        <v>1006</v>
      </c>
      <c r="B150" s="19" t="s">
        <v>1007</v>
      </c>
      <c r="C150" s="19"/>
      <c r="D150" s="19" t="s">
        <v>633</v>
      </c>
      <c r="E150" s="18" t="s">
        <v>113</v>
      </c>
      <c r="F150" s="20" t="s">
        <v>1008</v>
      </c>
      <c r="G150" s="21">
        <f t="shared" si="11"/>
        <v>19.6</v>
      </c>
      <c r="H150" s="21">
        <v>3678.22</v>
      </c>
    </row>
    <row r="151" ht="23" customHeight="1" spans="1:8">
      <c r="A151" s="18" t="s">
        <v>1009</v>
      </c>
      <c r="B151" s="19" t="s">
        <v>1010</v>
      </c>
      <c r="C151" s="19"/>
      <c r="D151" s="19" t="s">
        <v>366</v>
      </c>
      <c r="E151" s="18" t="s">
        <v>90</v>
      </c>
      <c r="F151" s="20" t="s">
        <v>1011</v>
      </c>
      <c r="G151" s="21">
        <f t="shared" si="11"/>
        <v>36.5</v>
      </c>
      <c r="H151" s="21">
        <v>62240.05</v>
      </c>
    </row>
    <row r="152" ht="23" customHeight="1" spans="1:8">
      <c r="A152" s="18" t="s">
        <v>1012</v>
      </c>
      <c r="B152" s="19" t="s">
        <v>1013</v>
      </c>
      <c r="C152" s="19"/>
      <c r="D152" s="19" t="s">
        <v>1014</v>
      </c>
      <c r="E152" s="18" t="s">
        <v>90</v>
      </c>
      <c r="F152" s="20" t="s">
        <v>1015</v>
      </c>
      <c r="G152" s="21">
        <f t="shared" si="11"/>
        <v>39.95</v>
      </c>
      <c r="H152" s="21">
        <v>11440.06</v>
      </c>
    </row>
    <row r="153" ht="23" customHeight="1" spans="1:8">
      <c r="A153" s="18" t="s">
        <v>1016</v>
      </c>
      <c r="B153" s="19" t="s">
        <v>1017</v>
      </c>
      <c r="C153" s="19"/>
      <c r="D153" s="19" t="s">
        <v>483</v>
      </c>
      <c r="E153" s="18" t="s">
        <v>90</v>
      </c>
      <c r="F153" s="20" t="s">
        <v>1018</v>
      </c>
      <c r="G153" s="21">
        <f t="shared" si="11"/>
        <v>87.25</v>
      </c>
      <c r="H153" s="21">
        <v>5167.55</v>
      </c>
    </row>
    <row r="154" ht="23" customHeight="1" spans="1:8">
      <c r="A154" s="18" t="s">
        <v>1019</v>
      </c>
      <c r="B154" s="19" t="s">
        <v>1020</v>
      </c>
      <c r="C154" s="19"/>
      <c r="D154" s="19" t="s">
        <v>1021</v>
      </c>
      <c r="E154" s="18" t="s">
        <v>90</v>
      </c>
      <c r="F154" s="20" t="s">
        <v>1022</v>
      </c>
      <c r="G154" s="21">
        <f t="shared" si="11"/>
        <v>25.05</v>
      </c>
      <c r="H154" s="21">
        <v>20349.01</v>
      </c>
    </row>
    <row r="155" ht="23" customHeight="1" spans="1:8">
      <c r="A155" s="22" t="s">
        <v>1023</v>
      </c>
      <c r="B155" s="23" t="s">
        <v>1024</v>
      </c>
      <c r="C155" s="23"/>
      <c r="D155" s="23" t="s">
        <v>505</v>
      </c>
      <c r="E155" s="22" t="s">
        <v>90</v>
      </c>
      <c r="F155" s="24" t="s">
        <v>1025</v>
      </c>
      <c r="G155" s="21">
        <f t="shared" si="11"/>
        <v>21.13</v>
      </c>
      <c r="H155" s="35">
        <v>974.29</v>
      </c>
    </row>
    <row r="156" ht="23" customHeight="1" spans="1:8">
      <c r="A156" s="30" t="s">
        <v>1026</v>
      </c>
      <c r="B156" s="26" t="s">
        <v>1027</v>
      </c>
      <c r="C156" s="26"/>
      <c r="D156" s="26" t="s">
        <v>413</v>
      </c>
      <c r="E156" s="30" t="s">
        <v>90</v>
      </c>
      <c r="F156" s="32" t="s">
        <v>963</v>
      </c>
      <c r="G156" s="21">
        <f t="shared" si="11"/>
        <v>21.64</v>
      </c>
      <c r="H156" s="36">
        <v>43133.99</v>
      </c>
    </row>
    <row r="157" ht="22.5" customHeight="1" spans="1:8">
      <c r="A157" s="33" t="s">
        <v>414</v>
      </c>
      <c r="B157" s="33"/>
      <c r="C157" s="33"/>
      <c r="D157" s="33"/>
      <c r="E157" s="33"/>
      <c r="F157" s="33"/>
      <c r="G157" s="53"/>
      <c r="H157" s="21">
        <f>SUM(H6:H156)</f>
        <v>1385583.65</v>
      </c>
    </row>
  </sheetData>
  <sheetProtection formatCells="0" formatColumns="0" formatRows="0" insertRows="0" insertColumns="0" insertHyperlinks="0" deleteColumns="0" deleteRows="0" sort="0" autoFilter="0" pivotTables="0"/>
  <mergeCells count="162">
    <mergeCell ref="A1:H1"/>
    <mergeCell ref="A2:B2"/>
    <mergeCell ref="C2:H2"/>
    <mergeCell ref="G3:H3"/>
    <mergeCell ref="B5:C5"/>
    <mergeCell ref="B6:C6"/>
    <mergeCell ref="B7:C7"/>
    <mergeCell ref="B8:C8"/>
    <mergeCell ref="B9:C9"/>
    <mergeCell ref="B10:C10"/>
    <mergeCell ref="B11:C11"/>
    <mergeCell ref="B12:C12"/>
    <mergeCell ref="B13:C13"/>
    <mergeCell ref="B14:C14"/>
    <mergeCell ref="B15:C15"/>
    <mergeCell ref="B16:C16"/>
    <mergeCell ref="B17:C17"/>
    <mergeCell ref="B18:C18"/>
    <mergeCell ref="B19:C19"/>
    <mergeCell ref="B20:C20"/>
    <mergeCell ref="B21:C21"/>
    <mergeCell ref="B22:C22"/>
    <mergeCell ref="B23:C23"/>
    <mergeCell ref="B24:C24"/>
    <mergeCell ref="B25:C25"/>
    <mergeCell ref="B26:C26"/>
    <mergeCell ref="B27:C27"/>
    <mergeCell ref="B28:C28"/>
    <mergeCell ref="B29:C29"/>
    <mergeCell ref="B30:C30"/>
    <mergeCell ref="B31:C31"/>
    <mergeCell ref="B32:C32"/>
    <mergeCell ref="B33:C33"/>
    <mergeCell ref="B34:C34"/>
    <mergeCell ref="B35:C35"/>
    <mergeCell ref="B36:C36"/>
    <mergeCell ref="B37:C37"/>
    <mergeCell ref="B38:C38"/>
    <mergeCell ref="B39:C39"/>
    <mergeCell ref="B40:C40"/>
    <mergeCell ref="B41:C41"/>
    <mergeCell ref="B42:C42"/>
    <mergeCell ref="B43:C43"/>
    <mergeCell ref="B44:C44"/>
    <mergeCell ref="B45:C45"/>
    <mergeCell ref="B46:C46"/>
    <mergeCell ref="B47:C47"/>
    <mergeCell ref="B48:C48"/>
    <mergeCell ref="B49:C49"/>
    <mergeCell ref="B50:C50"/>
    <mergeCell ref="B51:C51"/>
    <mergeCell ref="B52:C52"/>
    <mergeCell ref="B53:C53"/>
    <mergeCell ref="B54:C54"/>
    <mergeCell ref="B55:C55"/>
    <mergeCell ref="B56:C56"/>
    <mergeCell ref="B57:C57"/>
    <mergeCell ref="B58:C58"/>
    <mergeCell ref="B59:C59"/>
    <mergeCell ref="B60:C60"/>
    <mergeCell ref="B61:C61"/>
    <mergeCell ref="B62:C62"/>
    <mergeCell ref="B63:C63"/>
    <mergeCell ref="B64:C64"/>
    <mergeCell ref="B65:C65"/>
    <mergeCell ref="B66:C66"/>
    <mergeCell ref="B67:C67"/>
    <mergeCell ref="B68:C68"/>
    <mergeCell ref="B69:C69"/>
    <mergeCell ref="B70:C70"/>
    <mergeCell ref="B71:C71"/>
    <mergeCell ref="B72:C72"/>
    <mergeCell ref="B73:C73"/>
    <mergeCell ref="B74:C74"/>
    <mergeCell ref="B75:C75"/>
    <mergeCell ref="B76:C76"/>
    <mergeCell ref="B77:C77"/>
    <mergeCell ref="B78:C78"/>
    <mergeCell ref="B79:C79"/>
    <mergeCell ref="B80:C80"/>
    <mergeCell ref="B81:C81"/>
    <mergeCell ref="B82:C82"/>
    <mergeCell ref="B83:C83"/>
    <mergeCell ref="B84:C84"/>
    <mergeCell ref="B85:C85"/>
    <mergeCell ref="B86:C86"/>
    <mergeCell ref="B87:C87"/>
    <mergeCell ref="B88:C88"/>
    <mergeCell ref="B89:C89"/>
    <mergeCell ref="B90:C90"/>
    <mergeCell ref="B91:C91"/>
    <mergeCell ref="B92:C92"/>
    <mergeCell ref="B93:C93"/>
    <mergeCell ref="B94:C94"/>
    <mergeCell ref="B95:C95"/>
    <mergeCell ref="B96:C96"/>
    <mergeCell ref="B97:C97"/>
    <mergeCell ref="B98:C98"/>
    <mergeCell ref="B99:C99"/>
    <mergeCell ref="B100:C100"/>
    <mergeCell ref="B101:C101"/>
    <mergeCell ref="B102:C102"/>
    <mergeCell ref="B103:C103"/>
    <mergeCell ref="B104:C104"/>
    <mergeCell ref="B105:C105"/>
    <mergeCell ref="B106:C106"/>
    <mergeCell ref="B107:C107"/>
    <mergeCell ref="B108:C108"/>
    <mergeCell ref="B109:C109"/>
    <mergeCell ref="B110:C110"/>
    <mergeCell ref="B111:C111"/>
    <mergeCell ref="B112:C112"/>
    <mergeCell ref="B113:C113"/>
    <mergeCell ref="B114:C114"/>
    <mergeCell ref="B115:C115"/>
    <mergeCell ref="B116:C116"/>
    <mergeCell ref="B117:C117"/>
    <mergeCell ref="B118:C118"/>
    <mergeCell ref="B119:C119"/>
    <mergeCell ref="B120:C120"/>
    <mergeCell ref="B121:C121"/>
    <mergeCell ref="B122:C122"/>
    <mergeCell ref="B123:C123"/>
    <mergeCell ref="B124:C124"/>
    <mergeCell ref="B125:C125"/>
    <mergeCell ref="B126:C126"/>
    <mergeCell ref="B127:C127"/>
    <mergeCell ref="B128:C128"/>
    <mergeCell ref="B129:C129"/>
    <mergeCell ref="B130:C130"/>
    <mergeCell ref="B131:C131"/>
    <mergeCell ref="B132:C132"/>
    <mergeCell ref="B133:C133"/>
    <mergeCell ref="B134:C134"/>
    <mergeCell ref="B135:C135"/>
    <mergeCell ref="B136:C136"/>
    <mergeCell ref="B137:C137"/>
    <mergeCell ref="B138:C138"/>
    <mergeCell ref="B139:C139"/>
    <mergeCell ref="B140:C140"/>
    <mergeCell ref="B141:C141"/>
    <mergeCell ref="B142:C142"/>
    <mergeCell ref="B143:C143"/>
    <mergeCell ref="B144:C144"/>
    <mergeCell ref="B145:C145"/>
    <mergeCell ref="B146:C146"/>
    <mergeCell ref="B147:C147"/>
    <mergeCell ref="B148:C148"/>
    <mergeCell ref="B149:C149"/>
    <mergeCell ref="B150:C150"/>
    <mergeCell ref="B151:C151"/>
    <mergeCell ref="B152:C152"/>
    <mergeCell ref="B153:C153"/>
    <mergeCell ref="B154:C154"/>
    <mergeCell ref="B155:C155"/>
    <mergeCell ref="B156:C156"/>
    <mergeCell ref="A157:F157"/>
    <mergeCell ref="A3:A4"/>
    <mergeCell ref="D3:D4"/>
    <mergeCell ref="E3:E4"/>
    <mergeCell ref="F3:F4"/>
    <mergeCell ref="B3:C4"/>
  </mergeCells>
  <printOptions horizontalCentered="1"/>
  <pageMargins left="0.51968541666667" right="0.51968541666667" top="0.74803125" bottom="0" header="0" footer="0"/>
  <pageSetup paperSize="9" orientation="landscape"/>
  <headerFooter/>
  <rowBreaks count="8" manualBreakCount="8">
    <brk id="33" max="16383" man="1"/>
    <brk id="48" max="16383" man="1"/>
    <brk id="62" max="16383" man="1"/>
    <brk id="75" max="16383" man="1"/>
    <brk id="102" max="16383" man="1"/>
    <brk id="115" max="16383" man="1"/>
    <brk id="128" max="16383" man="1"/>
    <brk id="145" max="16383"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0"/>
  <sheetViews>
    <sheetView tabSelected="1" topLeftCell="A21" workbookViewId="0">
      <selection activeCell="N36" sqref="N36"/>
    </sheetView>
  </sheetViews>
  <sheetFormatPr defaultColWidth="9.33333333333333" defaultRowHeight="11.25" outlineLevelCol="4"/>
  <cols>
    <col min="3" max="3" width="42.3333333333333" customWidth="1"/>
    <col min="4" max="4" width="29.1666666666667" customWidth="1"/>
    <col min="5" max="5" width="20.8333333333333" customWidth="1"/>
    <col min="7" max="7" width="19.5" customWidth="1"/>
  </cols>
  <sheetData>
    <row r="1" ht="36" customHeight="1" spans="1:5">
      <c r="A1" s="103" t="s">
        <v>4</v>
      </c>
      <c r="B1" s="103"/>
      <c r="C1" s="103"/>
      <c r="D1" s="103"/>
      <c r="E1" s="103"/>
    </row>
    <row r="2" ht="19.5" customHeight="1" spans="1:4">
      <c r="A2" s="104" t="s">
        <v>5</v>
      </c>
      <c r="B2" s="104"/>
      <c r="C2" s="104" t="s">
        <v>6</v>
      </c>
      <c r="D2" s="104"/>
    </row>
    <row r="3" ht="17" customHeight="1" spans="1:5">
      <c r="A3" s="105" t="s">
        <v>7</v>
      </c>
      <c r="B3" s="105" t="s">
        <v>8</v>
      </c>
      <c r="C3" s="105"/>
      <c r="D3" s="106" t="s">
        <v>9</v>
      </c>
      <c r="E3" s="106" t="s">
        <v>10</v>
      </c>
    </row>
    <row r="4" ht="12" customHeight="1" spans="1:5">
      <c r="A4" s="105"/>
      <c r="B4" s="105"/>
      <c r="C4" s="105"/>
      <c r="D4" s="107"/>
      <c r="E4" s="107"/>
    </row>
    <row r="5" s="102" customFormat="1" ht="24" customHeight="1" spans="1:5">
      <c r="A5" s="105" t="s">
        <v>11</v>
      </c>
      <c r="B5" s="108" t="s">
        <v>12</v>
      </c>
      <c r="C5" s="108"/>
      <c r="D5" s="109">
        <f>SUM(D6:D28)</f>
        <v>17021963.38</v>
      </c>
      <c r="E5" s="110"/>
    </row>
    <row r="6" s="102" customFormat="1" ht="24" customHeight="1" spans="1:5">
      <c r="A6" s="111">
        <v>1</v>
      </c>
      <c r="B6" s="112" t="s">
        <v>13</v>
      </c>
      <c r="C6" s="112"/>
      <c r="D6" s="113">
        <f>'1【场平土石方、边坡支护工程】'!H17</f>
        <v>849826.12</v>
      </c>
      <c r="E6" s="114"/>
    </row>
    <row r="7" s="102" customFormat="1" ht="24" customHeight="1" spans="1:5">
      <c r="A7" s="111">
        <v>2</v>
      </c>
      <c r="B7" s="112" t="s">
        <v>14</v>
      </c>
      <c r="C7" s="112"/>
      <c r="D7" s="113">
        <f>'2【道路工程】'!H37</f>
        <v>509371.33</v>
      </c>
      <c r="E7" s="114"/>
    </row>
    <row r="8" s="102" customFormat="1" ht="24" customHeight="1" spans="1:5">
      <c r="A8" s="111">
        <v>3</v>
      </c>
      <c r="B8" s="112" t="s">
        <v>15</v>
      </c>
      <c r="C8" s="112"/>
      <c r="D8" s="113">
        <f>'3【园建工程】'!H51</f>
        <v>158676.44</v>
      </c>
      <c r="E8" s="114"/>
    </row>
    <row r="9" s="102" customFormat="1" ht="24" customHeight="1" spans="1:5">
      <c r="A9" s="111">
        <v>4</v>
      </c>
      <c r="B9" s="112" t="s">
        <v>16</v>
      </c>
      <c r="C9" s="112"/>
      <c r="D9" s="113">
        <f>'4【绿化工程】'!H35</f>
        <v>267150.64</v>
      </c>
      <c r="E9" s="114"/>
    </row>
    <row r="10" s="102" customFormat="1" ht="24" customHeight="1" spans="1:5">
      <c r="A10" s="111">
        <v>5</v>
      </c>
      <c r="B10" s="112" t="s">
        <v>17</v>
      </c>
      <c r="C10" s="112"/>
      <c r="D10" s="113">
        <f>'5【粗格栅及提升泵站】'!H82</f>
        <v>1225294.68</v>
      </c>
      <c r="E10" s="114"/>
    </row>
    <row r="11" s="102" customFormat="1" ht="24" customHeight="1" spans="1:5">
      <c r="A11" s="111">
        <v>6</v>
      </c>
      <c r="B11" s="112" t="s">
        <v>18</v>
      </c>
      <c r="C11" s="112"/>
      <c r="D11" s="113">
        <f>'6【细格栅及旋流沉砂池】'!H56</f>
        <v>240527.33</v>
      </c>
      <c r="E11" s="114"/>
    </row>
    <row r="12" s="102" customFormat="1" ht="24" customHeight="1" spans="1:5">
      <c r="A12" s="111">
        <v>7</v>
      </c>
      <c r="B12" s="112" t="s">
        <v>19</v>
      </c>
      <c r="C12" s="112"/>
      <c r="D12" s="113">
        <f>'7【AAO生化池】'!H62</f>
        <v>7095620.06</v>
      </c>
      <c r="E12" s="114"/>
    </row>
    <row r="13" s="102" customFormat="1" ht="24" customHeight="1" spans="1:5">
      <c r="A13" s="111">
        <v>8</v>
      </c>
      <c r="B13" s="112" t="s">
        <v>20</v>
      </c>
      <c r="C13" s="112"/>
      <c r="D13" s="113">
        <f>'8【砂介质高效沉淀池】'!H74</f>
        <v>748922.02</v>
      </c>
      <c r="E13" s="114"/>
    </row>
    <row r="14" s="102" customFormat="1" ht="24" customHeight="1" spans="1:5">
      <c r="A14" s="111">
        <v>9</v>
      </c>
      <c r="B14" s="112" t="s">
        <v>21</v>
      </c>
      <c r="C14" s="112"/>
      <c r="D14" s="113">
        <f>'9【生物除臭设施】'!H21</f>
        <v>59706.61</v>
      </c>
      <c r="E14" s="114"/>
    </row>
    <row r="15" s="102" customFormat="1" ht="24" customHeight="1" spans="1:5">
      <c r="A15" s="111">
        <v>10</v>
      </c>
      <c r="B15" s="112" t="s">
        <v>22</v>
      </c>
      <c r="C15" s="112"/>
      <c r="D15" s="113">
        <f>'10【储泥池】'!H47</f>
        <v>38766.66</v>
      </c>
      <c r="E15" s="114"/>
    </row>
    <row r="16" s="102" customFormat="1" ht="24" customHeight="1" spans="1:5">
      <c r="A16" s="111">
        <v>11</v>
      </c>
      <c r="B16" s="112" t="s">
        <v>23</v>
      </c>
      <c r="C16" s="112"/>
      <c r="D16" s="113">
        <f>'11【配水井及污泥泵房】'!H67</f>
        <v>204227.7</v>
      </c>
      <c r="E16" s="114"/>
    </row>
    <row r="17" s="102" customFormat="1" ht="24" customHeight="1" spans="1:5">
      <c r="A17" s="111">
        <v>12</v>
      </c>
      <c r="B17" s="112" t="s">
        <v>24</v>
      </c>
      <c r="C17" s="112"/>
      <c r="D17" s="113">
        <f>'12【二沉池】'!H52</f>
        <v>1630480.56</v>
      </c>
      <c r="E17" s="114"/>
    </row>
    <row r="18" s="102" customFormat="1" ht="24" customHeight="1" spans="1:5">
      <c r="A18" s="111">
        <v>13</v>
      </c>
      <c r="B18" s="112" t="s">
        <v>25</v>
      </c>
      <c r="C18" s="112"/>
      <c r="D18" s="113">
        <f>'13【接触消毒池及计量槽】'!H61</f>
        <v>501881.23</v>
      </c>
      <c r="E18" s="114"/>
    </row>
    <row r="19" s="102" customFormat="1" ht="24" customHeight="1" spans="1:5">
      <c r="A19" s="111">
        <v>14</v>
      </c>
      <c r="B19" s="112" t="s">
        <v>26</v>
      </c>
      <c r="C19" s="112"/>
      <c r="D19" s="113">
        <f>'14【精密过滤器】'!H63</f>
        <v>193283.22</v>
      </c>
      <c r="E19" s="114"/>
    </row>
    <row r="20" s="102" customFormat="1" ht="24" customHeight="1" spans="1:5">
      <c r="A20" s="111">
        <v>15</v>
      </c>
      <c r="B20" s="112" t="s">
        <v>27</v>
      </c>
      <c r="C20" s="112"/>
      <c r="D20" s="113">
        <f>'15【污泥料仓】'!H24</f>
        <v>19026.8</v>
      </c>
      <c r="E20" s="114"/>
    </row>
    <row r="21" s="102" customFormat="1" ht="24" customHeight="1" spans="1:5">
      <c r="A21" s="111">
        <v>16</v>
      </c>
      <c r="B21" s="112" t="s">
        <v>28</v>
      </c>
      <c r="C21" s="112"/>
      <c r="D21" s="113">
        <f>'16【基坑支护工程】'!H13</f>
        <v>260714.97</v>
      </c>
      <c r="E21" s="114"/>
    </row>
    <row r="22" s="102" customFormat="1" ht="24" customHeight="1" spans="1:5">
      <c r="A22" s="111">
        <v>17</v>
      </c>
      <c r="B22" s="112" t="s">
        <v>29</v>
      </c>
      <c r="C22" s="112"/>
      <c r="D22" s="113">
        <f>'17【综合楼】'!H157</f>
        <v>1385583.65</v>
      </c>
      <c r="E22" s="114"/>
    </row>
    <row r="23" s="102" customFormat="1" ht="24" customHeight="1" spans="1:5">
      <c r="A23" s="111">
        <v>18</v>
      </c>
      <c r="B23" s="112" t="s">
        <v>30</v>
      </c>
      <c r="C23" s="112"/>
      <c r="D23" s="113">
        <f>'18【传达室】'!H90</f>
        <v>33036.88</v>
      </c>
      <c r="E23" s="114"/>
    </row>
    <row r="24" s="102" customFormat="1" ht="24" customHeight="1" spans="1:5">
      <c r="A24" s="111">
        <v>19</v>
      </c>
      <c r="B24" s="112" t="s">
        <v>31</v>
      </c>
      <c r="C24" s="112"/>
      <c r="D24" s="113">
        <f>'19【加药间】'!H85</f>
        <v>440149.83</v>
      </c>
      <c r="E24" s="114"/>
    </row>
    <row r="25" s="102" customFormat="1" ht="24" customHeight="1" spans="1:5">
      <c r="A25" s="111">
        <v>20</v>
      </c>
      <c r="B25" s="112" t="s">
        <v>32</v>
      </c>
      <c r="C25" s="112"/>
      <c r="D25" s="113">
        <f>'20【鼓风机房及配电中心】'!H97</f>
        <v>282247.53</v>
      </c>
      <c r="E25" s="114"/>
    </row>
    <row r="26" s="102" customFormat="1" ht="24" customHeight="1" spans="1:5">
      <c r="A26" s="111">
        <v>21</v>
      </c>
      <c r="B26" s="112" t="s">
        <v>33</v>
      </c>
      <c r="C26" s="112"/>
      <c r="D26" s="113">
        <f>'21【机修车间及仓库】'!H94</f>
        <v>245838.74</v>
      </c>
      <c r="E26" s="114"/>
    </row>
    <row r="27" s="102" customFormat="1" ht="24" customHeight="1" spans="1:5">
      <c r="A27" s="111">
        <v>22</v>
      </c>
      <c r="B27" s="112" t="s">
        <v>34</v>
      </c>
      <c r="C27" s="112"/>
      <c r="D27" s="113">
        <f>'22【污泥脱水车间】'!H109</f>
        <v>423856.97</v>
      </c>
      <c r="E27" s="114"/>
    </row>
    <row r="28" s="102" customFormat="1" ht="24" customHeight="1" spans="1:5">
      <c r="A28" s="111">
        <v>23</v>
      </c>
      <c r="B28" s="112" t="s">
        <v>35</v>
      </c>
      <c r="C28" s="112"/>
      <c r="D28" s="113">
        <f>'23【厂区围墙及大门】'!H47</f>
        <v>207773.41</v>
      </c>
      <c r="E28" s="114"/>
    </row>
    <row r="29" s="102" customFormat="1" ht="24" customHeight="1" spans="1:5">
      <c r="A29" s="105" t="s">
        <v>36</v>
      </c>
      <c r="B29" s="108" t="s">
        <v>37</v>
      </c>
      <c r="C29" s="108"/>
      <c r="D29" s="115">
        <f>SUM(D30:D38)</f>
        <v>2782028.29</v>
      </c>
      <c r="E29" s="114"/>
    </row>
    <row r="30" s="102" customFormat="1" ht="24" customHeight="1" spans="1:5">
      <c r="A30" s="116">
        <v>1</v>
      </c>
      <c r="B30" s="112" t="s">
        <v>38</v>
      </c>
      <c r="C30" s="112"/>
      <c r="D30" s="117">
        <f>'24【厂区照明工程-安装工程】'!H17</f>
        <v>50200</v>
      </c>
      <c r="E30" s="114"/>
    </row>
    <row r="31" s="102" customFormat="1" ht="24" customHeight="1" spans="1:5">
      <c r="A31" s="116">
        <v>2</v>
      </c>
      <c r="B31" s="112" t="s">
        <v>39</v>
      </c>
      <c r="C31" s="112"/>
      <c r="D31" s="117">
        <f>'25【安防工程-安装工程】'!H35</f>
        <v>71229.2</v>
      </c>
      <c r="E31" s="114"/>
    </row>
    <row r="32" s="102" customFormat="1" ht="24" customHeight="1" spans="1:5">
      <c r="A32" s="116">
        <v>3</v>
      </c>
      <c r="B32" s="112" t="s">
        <v>40</v>
      </c>
      <c r="C32" s="112"/>
      <c r="D32" s="117">
        <f>'26【工艺管线-安装工程】'!H118</f>
        <v>620147.88</v>
      </c>
      <c r="E32" s="114"/>
    </row>
    <row r="33" s="102" customFormat="1" ht="24" customHeight="1" spans="1:5">
      <c r="A33" s="116">
        <v>4</v>
      </c>
      <c r="B33" s="112" t="s">
        <v>41</v>
      </c>
      <c r="C33" s="112"/>
      <c r="D33" s="117">
        <f>'27【绿化灌溉管线-安装工程】'!H28</f>
        <v>77776.31</v>
      </c>
      <c r="E33" s="114"/>
    </row>
    <row r="34" s="102" customFormat="1" ht="24" customHeight="1" spans="1:5">
      <c r="A34" s="116">
        <v>5</v>
      </c>
      <c r="B34" s="112" t="s">
        <v>42</v>
      </c>
      <c r="C34" s="112"/>
      <c r="D34" s="117">
        <f>'28【厂区雨污水管道-安装工程】'!H57</f>
        <v>682329.18</v>
      </c>
      <c r="E34" s="114"/>
    </row>
    <row r="35" s="102" customFormat="1" ht="24" customHeight="1" spans="1:5">
      <c r="A35" s="116">
        <v>6</v>
      </c>
      <c r="B35" s="112" t="s">
        <v>43</v>
      </c>
      <c r="C35" s="112"/>
      <c r="D35" s="117">
        <f>'29【给水管道安装工程...】'!H45</f>
        <v>103889.35</v>
      </c>
      <c r="E35" s="114"/>
    </row>
    <row r="36" s="102" customFormat="1" ht="24" customHeight="1" spans="1:5">
      <c r="A36" s="116">
        <v>7</v>
      </c>
      <c r="B36" s="112" t="s">
        <v>44</v>
      </c>
      <c r="C36" s="112"/>
      <c r="D36" s="117">
        <f>'30【进水管道与尾水管道】'!H127</f>
        <v>912724</v>
      </c>
      <c r="E36" s="114"/>
    </row>
    <row r="37" s="102" customFormat="1" ht="24" customHeight="1" spans="1:5">
      <c r="A37" s="116">
        <v>8</v>
      </c>
      <c r="B37" s="112" t="s">
        <v>45</v>
      </c>
      <c r="C37" s="112"/>
      <c r="D37" s="117">
        <f>'31【厂区管线迁改及现状破复工程】'!H31</f>
        <v>75932.34</v>
      </c>
      <c r="E37" s="114"/>
    </row>
    <row r="38" s="102" customFormat="1" ht="24" customHeight="1" spans="1:5">
      <c r="A38" s="116">
        <v>9</v>
      </c>
      <c r="B38" s="112" t="s">
        <v>46</v>
      </c>
      <c r="C38" s="112"/>
      <c r="D38" s="117">
        <f>'32【综合楼传达室机修车间-安装工程】'!H296</f>
        <v>187800.03</v>
      </c>
      <c r="E38" s="114"/>
    </row>
    <row r="39" s="102" customFormat="1" ht="24" customHeight="1" spans="1:5">
      <c r="A39" s="105" t="s">
        <v>47</v>
      </c>
      <c r="B39" s="118" t="s">
        <v>48</v>
      </c>
      <c r="C39" s="119"/>
      <c r="D39" s="115">
        <f>'33【计日工】 '!H6</f>
        <v>3666425</v>
      </c>
      <c r="E39" s="114"/>
    </row>
    <row r="40" s="102" customFormat="1" ht="24" customHeight="1" spans="1:5">
      <c r="A40" s="116" t="s">
        <v>49</v>
      </c>
      <c r="B40" s="116"/>
      <c r="C40" s="116"/>
      <c r="D40" s="120">
        <f>D5+D29+D39</f>
        <v>23470416.67</v>
      </c>
      <c r="E40" s="114"/>
    </row>
  </sheetData>
  <sheetProtection formatCells="0" formatColumns="0" formatRows="0" insertRows="0" insertColumns="0" insertHyperlinks="0" deleteColumns="0" deleteRows="0" sort="0" autoFilter="0" pivotTables="0"/>
  <mergeCells count="42">
    <mergeCell ref="A1:E1"/>
    <mergeCell ref="A2:B2"/>
    <mergeCell ref="B5:C5"/>
    <mergeCell ref="B6:C6"/>
    <mergeCell ref="B7:C7"/>
    <mergeCell ref="B8:C8"/>
    <mergeCell ref="B9:C9"/>
    <mergeCell ref="B10:C10"/>
    <mergeCell ref="B11:C11"/>
    <mergeCell ref="B12:C12"/>
    <mergeCell ref="B13:C13"/>
    <mergeCell ref="B14:C14"/>
    <mergeCell ref="B15:C15"/>
    <mergeCell ref="B16:C16"/>
    <mergeCell ref="B17:C17"/>
    <mergeCell ref="B18:C18"/>
    <mergeCell ref="B19:C19"/>
    <mergeCell ref="B20:C20"/>
    <mergeCell ref="B21:C21"/>
    <mergeCell ref="B22:C22"/>
    <mergeCell ref="B23:C23"/>
    <mergeCell ref="B24:C24"/>
    <mergeCell ref="B25:C25"/>
    <mergeCell ref="B26:C26"/>
    <mergeCell ref="B27:C27"/>
    <mergeCell ref="B28:C28"/>
    <mergeCell ref="B29:C29"/>
    <mergeCell ref="B30:C30"/>
    <mergeCell ref="B31:C31"/>
    <mergeCell ref="B32:C32"/>
    <mergeCell ref="B33:C33"/>
    <mergeCell ref="B34:C34"/>
    <mergeCell ref="B35:C35"/>
    <mergeCell ref="B36:C36"/>
    <mergeCell ref="B37:C37"/>
    <mergeCell ref="B38:C38"/>
    <mergeCell ref="B39:C39"/>
    <mergeCell ref="A40:C40"/>
    <mergeCell ref="A3:A4"/>
    <mergeCell ref="D3:D4"/>
    <mergeCell ref="E3:E4"/>
    <mergeCell ref="B3:C4"/>
  </mergeCells>
  <pageMargins left="0.511805555555556" right="0.590277777777778" top="0.472222222222222" bottom="1" header="0.236111111111111" footer="0.5"/>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90"/>
  <sheetViews>
    <sheetView topLeftCell="A66" workbookViewId="0">
      <selection activeCell="G10" sqref="G10"/>
    </sheetView>
  </sheetViews>
  <sheetFormatPr defaultColWidth="9" defaultRowHeight="11.25" outlineLevelCol="7"/>
  <cols>
    <col min="1" max="1" width="6.41111111111111" customWidth="1"/>
    <col min="2" max="2" width="6.25555555555556" customWidth="1"/>
    <col min="3" max="3" width="11.2666666666667" customWidth="1"/>
    <col min="4" max="4" width="31.4222222222222" customWidth="1"/>
    <col min="5" max="5" width="7.11111111111111" customWidth="1"/>
    <col min="6" max="6" width="10.9555555555556" customWidth="1"/>
    <col min="7" max="8" width="20.8333333333333" customWidth="1"/>
  </cols>
  <sheetData>
    <row r="1" ht="25" customHeight="1" spans="1:8">
      <c r="A1" s="2" t="s">
        <v>50</v>
      </c>
      <c r="B1" s="2"/>
      <c r="C1" s="2"/>
      <c r="D1" s="2"/>
      <c r="E1" s="2"/>
      <c r="F1" s="2"/>
      <c r="G1" s="2"/>
      <c r="H1" s="2"/>
    </row>
    <row r="2" ht="20" customHeight="1" spans="1:8">
      <c r="A2" s="4" t="s">
        <v>51</v>
      </c>
      <c r="B2" s="4"/>
      <c r="C2" s="4" t="s">
        <v>1028</v>
      </c>
      <c r="D2" s="4"/>
      <c r="E2" s="4"/>
      <c r="F2" s="4"/>
      <c r="G2" s="4"/>
      <c r="H2" s="4"/>
    </row>
    <row r="3" ht="23" customHeight="1" spans="1:8">
      <c r="A3" s="15" t="s">
        <v>93</v>
      </c>
      <c r="B3" s="15" t="s">
        <v>94</v>
      </c>
      <c r="C3" s="15"/>
      <c r="D3" s="15" t="s">
        <v>95</v>
      </c>
      <c r="E3" s="15" t="s">
        <v>96</v>
      </c>
      <c r="F3" s="15" t="s">
        <v>97</v>
      </c>
      <c r="G3" s="39" t="s">
        <v>98</v>
      </c>
      <c r="H3" s="39"/>
    </row>
    <row r="4" ht="23" customHeight="1" spans="1:8">
      <c r="A4" s="15"/>
      <c r="B4" s="15"/>
      <c r="C4" s="15"/>
      <c r="D4" s="15"/>
      <c r="E4" s="15"/>
      <c r="F4" s="15"/>
      <c r="G4" s="39" t="s">
        <v>99</v>
      </c>
      <c r="H4" s="39" t="s">
        <v>100</v>
      </c>
    </row>
    <row r="5" ht="23" customHeight="1" spans="1:8">
      <c r="A5" s="18" t="s">
        <v>61</v>
      </c>
      <c r="B5" s="19" t="s">
        <v>61</v>
      </c>
      <c r="C5" s="19"/>
      <c r="D5" s="19" t="s">
        <v>349</v>
      </c>
      <c r="E5" s="18" t="s">
        <v>61</v>
      </c>
      <c r="F5" s="20" t="s">
        <v>61</v>
      </c>
      <c r="G5" s="20"/>
      <c r="H5" s="20"/>
    </row>
    <row r="6" ht="23" customHeight="1" spans="1:8">
      <c r="A6" s="18" t="s">
        <v>63</v>
      </c>
      <c r="B6" s="19" t="s">
        <v>1029</v>
      </c>
      <c r="C6" s="19"/>
      <c r="D6" s="19" t="s">
        <v>419</v>
      </c>
      <c r="E6" s="18" t="s">
        <v>66</v>
      </c>
      <c r="F6" s="20" t="s">
        <v>1030</v>
      </c>
      <c r="G6" s="21">
        <f t="shared" ref="G6:G13" si="0">ROUND(H6/F6,2)</f>
        <v>4.71</v>
      </c>
      <c r="H6" s="21">
        <v>565.69</v>
      </c>
    </row>
    <row r="7" ht="23" customHeight="1" spans="1:8">
      <c r="A7" s="18" t="s">
        <v>68</v>
      </c>
      <c r="B7" s="19" t="s">
        <v>1031</v>
      </c>
      <c r="C7" s="19"/>
      <c r="D7" s="19" t="s">
        <v>466</v>
      </c>
      <c r="E7" s="18" t="s">
        <v>66</v>
      </c>
      <c r="F7" s="20" t="s">
        <v>1032</v>
      </c>
      <c r="G7" s="21">
        <f t="shared" si="0"/>
        <v>12.32</v>
      </c>
      <c r="H7" s="21">
        <v>1332.81</v>
      </c>
    </row>
    <row r="8" ht="23" customHeight="1" spans="1:8">
      <c r="A8" s="18" t="s">
        <v>61</v>
      </c>
      <c r="B8" s="19" t="s">
        <v>566</v>
      </c>
      <c r="C8" s="19"/>
      <c r="D8" s="19" t="s">
        <v>567</v>
      </c>
      <c r="E8" s="18" t="s">
        <v>61</v>
      </c>
      <c r="F8" s="20" t="s">
        <v>61</v>
      </c>
      <c r="G8" s="21"/>
      <c r="H8" s="21"/>
    </row>
    <row r="9" ht="23" customHeight="1" spans="1:8">
      <c r="A9" s="18" t="s">
        <v>71</v>
      </c>
      <c r="B9" s="19" t="s">
        <v>1033</v>
      </c>
      <c r="C9" s="19"/>
      <c r="D9" s="19" t="s">
        <v>485</v>
      </c>
      <c r="E9" s="18" t="s">
        <v>113</v>
      </c>
      <c r="F9" s="20" t="s">
        <v>1034</v>
      </c>
      <c r="G9" s="21">
        <f t="shared" si="0"/>
        <v>16.68</v>
      </c>
      <c r="H9" s="21">
        <v>917.18</v>
      </c>
    </row>
    <row r="10" ht="23" customHeight="1" spans="1:8">
      <c r="A10" s="18" t="s">
        <v>74</v>
      </c>
      <c r="B10" s="19" t="s">
        <v>1035</v>
      </c>
      <c r="C10" s="19"/>
      <c r="D10" s="19" t="s">
        <v>425</v>
      </c>
      <c r="E10" s="18" t="s">
        <v>116</v>
      </c>
      <c r="F10" s="20" t="s">
        <v>1036</v>
      </c>
      <c r="G10" s="21">
        <f t="shared" si="0"/>
        <v>2644.44</v>
      </c>
      <c r="H10" s="21">
        <v>23.8</v>
      </c>
    </row>
    <row r="11" ht="23" customHeight="1" spans="1:8">
      <c r="A11" s="18" t="s">
        <v>77</v>
      </c>
      <c r="B11" s="19" t="s">
        <v>1037</v>
      </c>
      <c r="C11" s="19"/>
      <c r="D11" s="19" t="s">
        <v>454</v>
      </c>
      <c r="E11" s="18" t="s">
        <v>373</v>
      </c>
      <c r="F11" s="20" t="s">
        <v>604</v>
      </c>
      <c r="G11" s="21">
        <f t="shared" si="0"/>
        <v>33.75</v>
      </c>
      <c r="H11" s="21">
        <v>135</v>
      </c>
    </row>
    <row r="12" ht="23" customHeight="1" spans="1:8">
      <c r="A12" s="18" t="s">
        <v>81</v>
      </c>
      <c r="B12" s="19" t="s">
        <v>674</v>
      </c>
      <c r="C12" s="19"/>
      <c r="D12" s="19" t="s">
        <v>578</v>
      </c>
      <c r="E12" s="18" t="s">
        <v>116</v>
      </c>
      <c r="F12" s="20" t="s">
        <v>1038</v>
      </c>
      <c r="G12" s="21">
        <f t="shared" si="0"/>
        <v>359.91</v>
      </c>
      <c r="H12" s="21">
        <v>78.82</v>
      </c>
    </row>
    <row r="13" ht="23" customHeight="1" spans="1:8">
      <c r="A13" s="18" t="s">
        <v>83</v>
      </c>
      <c r="B13" s="19" t="s">
        <v>1039</v>
      </c>
      <c r="C13" s="19"/>
      <c r="D13" s="19" t="s">
        <v>1040</v>
      </c>
      <c r="E13" s="18" t="s">
        <v>113</v>
      </c>
      <c r="F13" s="20" t="s">
        <v>1041</v>
      </c>
      <c r="G13" s="21">
        <f t="shared" si="0"/>
        <v>22.51</v>
      </c>
      <c r="H13" s="21">
        <v>4502.74</v>
      </c>
    </row>
    <row r="14" ht="23" customHeight="1" spans="1:8">
      <c r="A14" s="18" t="s">
        <v>61</v>
      </c>
      <c r="B14" s="19" t="s">
        <v>61</v>
      </c>
      <c r="C14" s="19"/>
      <c r="D14" s="19" t="s">
        <v>351</v>
      </c>
      <c r="E14" s="18" t="s">
        <v>61</v>
      </c>
      <c r="F14" s="20" t="s">
        <v>61</v>
      </c>
      <c r="G14" s="21"/>
      <c r="H14" s="21"/>
    </row>
    <row r="15" ht="23" customHeight="1" spans="1:8">
      <c r="A15" s="18" t="s">
        <v>85</v>
      </c>
      <c r="B15" s="19" t="s">
        <v>1042</v>
      </c>
      <c r="C15" s="19"/>
      <c r="D15" s="19" t="s">
        <v>583</v>
      </c>
      <c r="E15" s="18" t="s">
        <v>66</v>
      </c>
      <c r="F15" s="20" t="s">
        <v>1043</v>
      </c>
      <c r="G15" s="21">
        <f t="shared" ref="G15:G18" si="1">ROUND(H15/F15,2)</f>
        <v>155.52</v>
      </c>
      <c r="H15" s="21">
        <v>393.47</v>
      </c>
    </row>
    <row r="16" ht="23" customHeight="1" spans="1:8">
      <c r="A16" s="18" t="s">
        <v>87</v>
      </c>
      <c r="B16" s="19" t="s">
        <v>1044</v>
      </c>
      <c r="C16" s="19"/>
      <c r="D16" s="19" t="s">
        <v>1045</v>
      </c>
      <c r="E16" s="18" t="s">
        <v>66</v>
      </c>
      <c r="F16" s="20" t="s">
        <v>1046</v>
      </c>
      <c r="G16" s="21">
        <f t="shared" si="1"/>
        <v>169.4</v>
      </c>
      <c r="H16" s="21">
        <v>98.25</v>
      </c>
    </row>
    <row r="17" ht="23" customHeight="1" spans="1:8">
      <c r="A17" s="18" t="s">
        <v>119</v>
      </c>
      <c r="B17" s="19" t="s">
        <v>1047</v>
      </c>
      <c r="C17" s="19"/>
      <c r="D17" s="19" t="s">
        <v>352</v>
      </c>
      <c r="E17" s="18" t="s">
        <v>66</v>
      </c>
      <c r="F17" s="20" t="s">
        <v>1048</v>
      </c>
      <c r="G17" s="21">
        <f t="shared" si="1"/>
        <v>161.77</v>
      </c>
      <c r="H17" s="21">
        <v>1737.44</v>
      </c>
    </row>
    <row r="18" ht="23" customHeight="1" spans="1:8">
      <c r="A18" s="18" t="s">
        <v>123</v>
      </c>
      <c r="B18" s="19" t="s">
        <v>1049</v>
      </c>
      <c r="C18" s="19"/>
      <c r="D18" s="19" t="s">
        <v>586</v>
      </c>
      <c r="E18" s="18" t="s">
        <v>66</v>
      </c>
      <c r="F18" s="20" t="s">
        <v>1050</v>
      </c>
      <c r="G18" s="21">
        <f t="shared" si="1"/>
        <v>151.76</v>
      </c>
      <c r="H18" s="21">
        <v>339.95</v>
      </c>
    </row>
    <row r="19" ht="23" customHeight="1" spans="1:8">
      <c r="A19" s="18" t="s">
        <v>61</v>
      </c>
      <c r="B19" s="19" t="s">
        <v>61</v>
      </c>
      <c r="C19" s="19"/>
      <c r="D19" s="19" t="s">
        <v>353</v>
      </c>
      <c r="E19" s="18" t="s">
        <v>61</v>
      </c>
      <c r="F19" s="20" t="s">
        <v>61</v>
      </c>
      <c r="G19" s="21"/>
      <c r="H19" s="21"/>
    </row>
    <row r="20" ht="23" customHeight="1" spans="1:8">
      <c r="A20" s="18" t="s">
        <v>126</v>
      </c>
      <c r="B20" s="19" t="s">
        <v>1051</v>
      </c>
      <c r="C20" s="19"/>
      <c r="D20" s="19" t="s">
        <v>1052</v>
      </c>
      <c r="E20" s="18" t="s">
        <v>66</v>
      </c>
      <c r="F20" s="20" t="s">
        <v>1053</v>
      </c>
      <c r="G20" s="21">
        <f t="shared" ref="G20:G39" si="2">ROUND(H20/F20,2)</f>
        <v>57.84</v>
      </c>
      <c r="H20" s="21">
        <v>39.33</v>
      </c>
    </row>
    <row r="21" ht="23" customHeight="1" spans="1:8">
      <c r="A21" s="18" t="s">
        <v>131</v>
      </c>
      <c r="B21" s="19" t="s">
        <v>1054</v>
      </c>
      <c r="C21" s="19"/>
      <c r="D21" s="19" t="s">
        <v>1055</v>
      </c>
      <c r="E21" s="18" t="s">
        <v>66</v>
      </c>
      <c r="F21" s="20" t="s">
        <v>1056</v>
      </c>
      <c r="G21" s="21">
        <f t="shared" si="2"/>
        <v>57.84</v>
      </c>
      <c r="H21" s="21">
        <v>60.15</v>
      </c>
    </row>
    <row r="22" ht="23" customHeight="1" spans="1:8">
      <c r="A22" s="18" t="s">
        <v>135</v>
      </c>
      <c r="B22" s="19" t="s">
        <v>1057</v>
      </c>
      <c r="C22" s="19"/>
      <c r="D22" s="19" t="s">
        <v>1058</v>
      </c>
      <c r="E22" s="18" t="s">
        <v>66</v>
      </c>
      <c r="F22" s="20" t="s">
        <v>1059</v>
      </c>
      <c r="G22" s="21">
        <f t="shared" si="2"/>
        <v>55.01</v>
      </c>
      <c r="H22" s="21">
        <v>294.29</v>
      </c>
    </row>
    <row r="23" ht="23" customHeight="1" spans="1:8">
      <c r="A23" s="18" t="s">
        <v>138</v>
      </c>
      <c r="B23" s="19" t="s">
        <v>1060</v>
      </c>
      <c r="C23" s="19"/>
      <c r="D23" s="19" t="s">
        <v>611</v>
      </c>
      <c r="E23" s="18" t="s">
        <v>66</v>
      </c>
      <c r="F23" s="20" t="s">
        <v>1061</v>
      </c>
      <c r="G23" s="21">
        <f t="shared" si="2"/>
        <v>45.69</v>
      </c>
      <c r="H23" s="21">
        <v>199.22</v>
      </c>
    </row>
    <row r="24" ht="23" customHeight="1" spans="1:8">
      <c r="A24" s="18" t="s">
        <v>141</v>
      </c>
      <c r="B24" s="19" t="s">
        <v>1062</v>
      </c>
      <c r="C24" s="19"/>
      <c r="D24" s="19" t="s">
        <v>617</v>
      </c>
      <c r="E24" s="18" t="s">
        <v>66</v>
      </c>
      <c r="F24" s="20" t="s">
        <v>1063</v>
      </c>
      <c r="G24" s="21">
        <f t="shared" si="2"/>
        <v>45.69</v>
      </c>
      <c r="H24" s="21">
        <v>118.34</v>
      </c>
    </row>
    <row r="25" ht="23" customHeight="1" spans="1:8">
      <c r="A25" s="18" t="s">
        <v>144</v>
      </c>
      <c r="B25" s="19" t="s">
        <v>1064</v>
      </c>
      <c r="C25" s="19"/>
      <c r="D25" s="19" t="s">
        <v>614</v>
      </c>
      <c r="E25" s="18" t="s">
        <v>66</v>
      </c>
      <c r="F25" s="20" t="s">
        <v>1065</v>
      </c>
      <c r="G25" s="21">
        <f t="shared" si="2"/>
        <v>36.43</v>
      </c>
      <c r="H25" s="21">
        <v>33.52</v>
      </c>
    </row>
    <row r="26" ht="23" customHeight="1" spans="1:8">
      <c r="A26" s="18" t="s">
        <v>147</v>
      </c>
      <c r="B26" s="19" t="s">
        <v>1066</v>
      </c>
      <c r="C26" s="19"/>
      <c r="D26" s="19" t="s">
        <v>364</v>
      </c>
      <c r="E26" s="18" t="s">
        <v>66</v>
      </c>
      <c r="F26" s="20" t="s">
        <v>1067</v>
      </c>
      <c r="G26" s="21">
        <f t="shared" si="2"/>
        <v>122.15</v>
      </c>
      <c r="H26" s="21">
        <v>527.68</v>
      </c>
    </row>
    <row r="27" ht="23" customHeight="1" spans="1:8">
      <c r="A27" s="18" t="s">
        <v>149</v>
      </c>
      <c r="B27" s="19" t="s">
        <v>1068</v>
      </c>
      <c r="C27" s="19"/>
      <c r="D27" s="19" t="s">
        <v>369</v>
      </c>
      <c r="E27" s="18" t="s">
        <v>66</v>
      </c>
      <c r="F27" s="20" t="s">
        <v>1069</v>
      </c>
      <c r="G27" s="21">
        <f t="shared" si="2"/>
        <v>188.53</v>
      </c>
      <c r="H27" s="21">
        <v>120.66</v>
      </c>
    </row>
    <row r="28" ht="23" customHeight="1" spans="1:8">
      <c r="A28" s="18" t="s">
        <v>152</v>
      </c>
      <c r="B28" s="19" t="s">
        <v>1070</v>
      </c>
      <c r="C28" s="19"/>
      <c r="D28" s="19" t="s">
        <v>366</v>
      </c>
      <c r="E28" s="18" t="s">
        <v>66</v>
      </c>
      <c r="F28" s="20" t="s">
        <v>1071</v>
      </c>
      <c r="G28" s="21">
        <f t="shared" si="2"/>
        <v>50.65</v>
      </c>
      <c r="H28" s="21">
        <v>176.27</v>
      </c>
    </row>
    <row r="29" ht="23" customHeight="1" spans="1:8">
      <c r="A29" s="18" t="s">
        <v>155</v>
      </c>
      <c r="B29" s="19" t="s">
        <v>1072</v>
      </c>
      <c r="C29" s="19"/>
      <c r="D29" s="19" t="s">
        <v>643</v>
      </c>
      <c r="E29" s="18" t="s">
        <v>66</v>
      </c>
      <c r="F29" s="20" t="s">
        <v>1073</v>
      </c>
      <c r="G29" s="21">
        <f t="shared" si="2"/>
        <v>172.71</v>
      </c>
      <c r="H29" s="21">
        <v>70.81</v>
      </c>
    </row>
    <row r="30" ht="23" customHeight="1" spans="1:8">
      <c r="A30" s="18" t="s">
        <v>157</v>
      </c>
      <c r="B30" s="19" t="s">
        <v>1074</v>
      </c>
      <c r="C30" s="19"/>
      <c r="D30" s="19" t="s">
        <v>368</v>
      </c>
      <c r="E30" s="18" t="s">
        <v>66</v>
      </c>
      <c r="F30" s="20" t="s">
        <v>1075</v>
      </c>
      <c r="G30" s="21">
        <f t="shared" si="2"/>
        <v>115.7</v>
      </c>
      <c r="H30" s="21">
        <v>11.57</v>
      </c>
    </row>
    <row r="31" ht="23" customHeight="1" spans="1:8">
      <c r="A31" s="18" t="s">
        <v>160</v>
      </c>
      <c r="B31" s="19" t="s">
        <v>1076</v>
      </c>
      <c r="C31" s="19"/>
      <c r="D31" s="19" t="s">
        <v>1077</v>
      </c>
      <c r="E31" s="18" t="s">
        <v>66</v>
      </c>
      <c r="F31" s="20" t="s">
        <v>1078</v>
      </c>
      <c r="G31" s="21">
        <f t="shared" si="2"/>
        <v>176.03</v>
      </c>
      <c r="H31" s="21">
        <v>204.19</v>
      </c>
    </row>
    <row r="32" ht="23" customHeight="1" spans="1:8">
      <c r="A32" s="18" t="s">
        <v>221</v>
      </c>
      <c r="B32" s="19" t="s">
        <v>654</v>
      </c>
      <c r="C32" s="19"/>
      <c r="D32" s="19" t="s">
        <v>370</v>
      </c>
      <c r="E32" s="18" t="s">
        <v>90</v>
      </c>
      <c r="F32" s="20" t="s">
        <v>1079</v>
      </c>
      <c r="G32" s="21">
        <f t="shared" si="2"/>
        <v>3.46</v>
      </c>
      <c r="H32" s="21">
        <v>36.44</v>
      </c>
    </row>
    <row r="33" ht="23" customHeight="1" spans="1:8">
      <c r="A33" s="18" t="s">
        <v>224</v>
      </c>
      <c r="B33" s="19" t="s">
        <v>1080</v>
      </c>
      <c r="C33" s="19"/>
      <c r="D33" s="19" t="s">
        <v>505</v>
      </c>
      <c r="E33" s="18" t="s">
        <v>90</v>
      </c>
      <c r="F33" s="20" t="s">
        <v>1081</v>
      </c>
      <c r="G33" s="21">
        <f t="shared" si="2"/>
        <v>11.7</v>
      </c>
      <c r="H33" s="21">
        <v>15.8</v>
      </c>
    </row>
    <row r="34" ht="23" customHeight="1" spans="1:8">
      <c r="A34" s="18" t="s">
        <v>227</v>
      </c>
      <c r="B34" s="19" t="s">
        <v>689</v>
      </c>
      <c r="C34" s="19"/>
      <c r="D34" s="19" t="s">
        <v>372</v>
      </c>
      <c r="E34" s="18" t="s">
        <v>373</v>
      </c>
      <c r="F34" s="20" t="s">
        <v>295</v>
      </c>
      <c r="G34" s="21">
        <f t="shared" si="2"/>
        <v>4.56</v>
      </c>
      <c r="H34" s="21">
        <v>291.65</v>
      </c>
    </row>
    <row r="35" ht="23" customHeight="1" spans="1:8">
      <c r="A35" s="18" t="s">
        <v>230</v>
      </c>
      <c r="B35" s="19" t="s">
        <v>662</v>
      </c>
      <c r="C35" s="19"/>
      <c r="D35" s="19" t="s">
        <v>675</v>
      </c>
      <c r="E35" s="18" t="s">
        <v>116</v>
      </c>
      <c r="F35" s="20" t="s">
        <v>1082</v>
      </c>
      <c r="G35" s="21">
        <f t="shared" si="2"/>
        <v>1246.1</v>
      </c>
      <c r="H35" s="21">
        <v>130.84</v>
      </c>
    </row>
    <row r="36" ht="23" customHeight="1" spans="1:8">
      <c r="A36" s="18" t="s">
        <v>233</v>
      </c>
      <c r="B36" s="19" t="s">
        <v>666</v>
      </c>
      <c r="C36" s="19"/>
      <c r="D36" s="19" t="s">
        <v>679</v>
      </c>
      <c r="E36" s="18" t="s">
        <v>116</v>
      </c>
      <c r="F36" s="20" t="s">
        <v>1083</v>
      </c>
      <c r="G36" s="21">
        <f t="shared" si="2"/>
        <v>1451.68</v>
      </c>
      <c r="H36" s="21">
        <v>717.13</v>
      </c>
    </row>
    <row r="37" ht="23" customHeight="1" spans="1:8">
      <c r="A37" s="18" t="s">
        <v>236</v>
      </c>
      <c r="B37" s="19" t="s">
        <v>1084</v>
      </c>
      <c r="C37" s="19"/>
      <c r="D37" s="19" t="s">
        <v>660</v>
      </c>
      <c r="E37" s="18" t="s">
        <v>116</v>
      </c>
      <c r="F37" s="20" t="s">
        <v>1085</v>
      </c>
      <c r="G37" s="21">
        <f t="shared" si="2"/>
        <v>688.2</v>
      </c>
      <c r="H37" s="21">
        <v>331.71</v>
      </c>
    </row>
    <row r="38" ht="23" customHeight="1" spans="1:8">
      <c r="A38" s="18" t="s">
        <v>240</v>
      </c>
      <c r="B38" s="19" t="s">
        <v>656</v>
      </c>
      <c r="C38" s="19"/>
      <c r="D38" s="19" t="s">
        <v>663</v>
      </c>
      <c r="E38" s="18" t="s">
        <v>116</v>
      </c>
      <c r="F38" s="20" t="s">
        <v>1086</v>
      </c>
      <c r="G38" s="21">
        <f t="shared" si="2"/>
        <v>500.15</v>
      </c>
      <c r="H38" s="21">
        <v>261.58</v>
      </c>
    </row>
    <row r="39" ht="23" customHeight="1" spans="1:8">
      <c r="A39" s="18" t="s">
        <v>243</v>
      </c>
      <c r="B39" s="19" t="s">
        <v>659</v>
      </c>
      <c r="C39" s="19"/>
      <c r="D39" s="19" t="s">
        <v>667</v>
      </c>
      <c r="E39" s="18" t="s">
        <v>116</v>
      </c>
      <c r="F39" s="20" t="s">
        <v>1087</v>
      </c>
      <c r="G39" s="21">
        <f t="shared" si="2"/>
        <v>500.16</v>
      </c>
      <c r="H39" s="21">
        <v>956.81</v>
      </c>
    </row>
    <row r="40" ht="23" customHeight="1" spans="1:8">
      <c r="A40" s="18" t="s">
        <v>61</v>
      </c>
      <c r="B40" s="19" t="s">
        <v>61</v>
      </c>
      <c r="C40" s="19"/>
      <c r="D40" s="19" t="s">
        <v>526</v>
      </c>
      <c r="E40" s="18" t="s">
        <v>61</v>
      </c>
      <c r="F40" s="20" t="s">
        <v>61</v>
      </c>
      <c r="G40" s="21"/>
      <c r="H40" s="21"/>
    </row>
    <row r="41" ht="36" customHeight="1" spans="1:8">
      <c r="A41" s="18" t="s">
        <v>246</v>
      </c>
      <c r="B41" s="19" t="s">
        <v>702</v>
      </c>
      <c r="C41" s="19"/>
      <c r="D41" s="19" t="s">
        <v>703</v>
      </c>
      <c r="E41" s="18" t="s">
        <v>90</v>
      </c>
      <c r="F41" s="20" t="s">
        <v>1088</v>
      </c>
      <c r="G41" s="21">
        <f t="shared" ref="G41:G47" si="3">ROUND(H41/F41,2)</f>
        <v>6.85</v>
      </c>
      <c r="H41" s="21">
        <v>144.05</v>
      </c>
    </row>
    <row r="42" ht="23" customHeight="1" spans="1:8">
      <c r="A42" s="18" t="s">
        <v>61</v>
      </c>
      <c r="B42" s="19" t="s">
        <v>61</v>
      </c>
      <c r="C42" s="19"/>
      <c r="D42" s="19" t="s">
        <v>709</v>
      </c>
      <c r="E42" s="18" t="s">
        <v>61</v>
      </c>
      <c r="F42" s="20" t="s">
        <v>61</v>
      </c>
      <c r="G42" s="21"/>
      <c r="H42" s="21"/>
    </row>
    <row r="43" ht="23" customHeight="1" spans="1:8">
      <c r="A43" s="18" t="s">
        <v>249</v>
      </c>
      <c r="B43" s="19" t="s">
        <v>735</v>
      </c>
      <c r="C43" s="19"/>
      <c r="D43" s="19" t="s">
        <v>1089</v>
      </c>
      <c r="E43" s="18" t="s">
        <v>90</v>
      </c>
      <c r="F43" s="20" t="s">
        <v>1090</v>
      </c>
      <c r="G43" s="21">
        <f t="shared" si="3"/>
        <v>31.75</v>
      </c>
      <c r="H43" s="21">
        <v>76.83</v>
      </c>
    </row>
    <row r="44" ht="23" customHeight="1" spans="1:8">
      <c r="A44" s="18" t="s">
        <v>252</v>
      </c>
      <c r="B44" s="19" t="s">
        <v>1091</v>
      </c>
      <c r="C44" s="19"/>
      <c r="D44" s="19" t="s">
        <v>1092</v>
      </c>
      <c r="E44" s="18" t="s">
        <v>90</v>
      </c>
      <c r="F44" s="20" t="s">
        <v>1093</v>
      </c>
      <c r="G44" s="21">
        <f t="shared" si="3"/>
        <v>31.81</v>
      </c>
      <c r="H44" s="21">
        <v>76.83</v>
      </c>
    </row>
    <row r="45" ht="23" customHeight="1" spans="1:8">
      <c r="A45" s="18" t="s">
        <v>256</v>
      </c>
      <c r="B45" s="19" t="s">
        <v>1094</v>
      </c>
      <c r="C45" s="19"/>
      <c r="D45" s="19" t="s">
        <v>744</v>
      </c>
      <c r="E45" s="18" t="s">
        <v>90</v>
      </c>
      <c r="F45" s="20" t="s">
        <v>1095</v>
      </c>
      <c r="G45" s="21">
        <f t="shared" si="3"/>
        <v>21.56</v>
      </c>
      <c r="H45" s="21">
        <v>134.51</v>
      </c>
    </row>
    <row r="46" ht="23" customHeight="1" spans="1:8">
      <c r="A46" s="18" t="s">
        <v>645</v>
      </c>
      <c r="B46" s="19" t="s">
        <v>1096</v>
      </c>
      <c r="C46" s="19"/>
      <c r="D46" s="19" t="s">
        <v>377</v>
      </c>
      <c r="E46" s="18" t="s">
        <v>90</v>
      </c>
      <c r="F46" s="20" t="s">
        <v>1097</v>
      </c>
      <c r="G46" s="21">
        <f t="shared" si="3"/>
        <v>16.37</v>
      </c>
      <c r="H46" s="21">
        <v>83.64</v>
      </c>
    </row>
    <row r="47" ht="23" customHeight="1" spans="1:8">
      <c r="A47" s="18" t="s">
        <v>164</v>
      </c>
      <c r="B47" s="19" t="s">
        <v>1098</v>
      </c>
      <c r="C47" s="19"/>
      <c r="D47" s="19" t="s">
        <v>754</v>
      </c>
      <c r="E47" s="18" t="s">
        <v>90</v>
      </c>
      <c r="F47" s="20" t="s">
        <v>1099</v>
      </c>
      <c r="G47" s="21">
        <f t="shared" si="3"/>
        <v>27.51</v>
      </c>
      <c r="H47" s="21">
        <v>92.44</v>
      </c>
    </row>
    <row r="48" ht="23" customHeight="1" spans="1:8">
      <c r="A48" s="18" t="s">
        <v>61</v>
      </c>
      <c r="B48" s="19" t="s">
        <v>61</v>
      </c>
      <c r="C48" s="19"/>
      <c r="D48" s="19" t="s">
        <v>379</v>
      </c>
      <c r="E48" s="18" t="s">
        <v>61</v>
      </c>
      <c r="F48" s="20" t="s">
        <v>61</v>
      </c>
      <c r="G48" s="21"/>
      <c r="H48" s="21"/>
    </row>
    <row r="49" ht="36" customHeight="1" spans="1:8">
      <c r="A49" s="18" t="s">
        <v>167</v>
      </c>
      <c r="B49" s="19" t="s">
        <v>777</v>
      </c>
      <c r="C49" s="19"/>
      <c r="D49" s="19" t="s">
        <v>380</v>
      </c>
      <c r="E49" s="18" t="s">
        <v>90</v>
      </c>
      <c r="F49" s="20" t="s">
        <v>1100</v>
      </c>
      <c r="G49" s="21">
        <f t="shared" ref="G49:G52" si="4">ROUND(H49/F49,2)</f>
        <v>43.46</v>
      </c>
      <c r="H49" s="21">
        <v>574.97</v>
      </c>
    </row>
    <row r="50" ht="36" customHeight="1" spans="1:8">
      <c r="A50" s="18" t="s">
        <v>170</v>
      </c>
      <c r="B50" s="19" t="s">
        <v>1101</v>
      </c>
      <c r="C50" s="19"/>
      <c r="D50" s="19" t="s">
        <v>517</v>
      </c>
      <c r="E50" s="18" t="s">
        <v>90</v>
      </c>
      <c r="F50" s="20" t="s">
        <v>1102</v>
      </c>
      <c r="G50" s="21">
        <f t="shared" si="4"/>
        <v>18.81</v>
      </c>
      <c r="H50" s="21">
        <v>59.06</v>
      </c>
    </row>
    <row r="51" ht="23" customHeight="1" spans="1:8">
      <c r="A51" s="18" t="s">
        <v>173</v>
      </c>
      <c r="B51" s="19" t="s">
        <v>781</v>
      </c>
      <c r="C51" s="19"/>
      <c r="D51" s="19" t="s">
        <v>782</v>
      </c>
      <c r="E51" s="18" t="s">
        <v>90</v>
      </c>
      <c r="F51" s="20" t="s">
        <v>1103</v>
      </c>
      <c r="G51" s="21">
        <f t="shared" si="4"/>
        <v>8.32</v>
      </c>
      <c r="H51" s="21">
        <v>105.25</v>
      </c>
    </row>
    <row r="52" ht="23" customHeight="1" spans="1:8">
      <c r="A52" s="18" t="s">
        <v>258</v>
      </c>
      <c r="B52" s="19" t="s">
        <v>1104</v>
      </c>
      <c r="C52" s="19"/>
      <c r="D52" s="19" t="s">
        <v>786</v>
      </c>
      <c r="E52" s="18" t="s">
        <v>90</v>
      </c>
      <c r="F52" s="20" t="s">
        <v>1105</v>
      </c>
      <c r="G52" s="21">
        <f t="shared" si="4"/>
        <v>4.81</v>
      </c>
      <c r="H52" s="21">
        <v>16.78</v>
      </c>
    </row>
    <row r="53" ht="23" customHeight="1" spans="1:8">
      <c r="A53" s="18" t="s">
        <v>61</v>
      </c>
      <c r="B53" s="19" t="s">
        <v>61</v>
      </c>
      <c r="C53" s="19"/>
      <c r="D53" s="19" t="s">
        <v>1106</v>
      </c>
      <c r="E53" s="18" t="s">
        <v>61</v>
      </c>
      <c r="F53" s="20" t="s">
        <v>61</v>
      </c>
      <c r="G53" s="21"/>
      <c r="H53" s="21"/>
    </row>
    <row r="54" ht="23" customHeight="1" spans="1:8">
      <c r="A54" s="18" t="s">
        <v>260</v>
      </c>
      <c r="B54" s="19" t="s">
        <v>795</v>
      </c>
      <c r="C54" s="19"/>
      <c r="D54" s="19" t="s">
        <v>1107</v>
      </c>
      <c r="E54" s="18" t="s">
        <v>90</v>
      </c>
      <c r="F54" s="20" t="s">
        <v>1100</v>
      </c>
      <c r="G54" s="21">
        <f t="shared" ref="G54:G63" si="5">ROUND(H54/F54,2)</f>
        <v>12.05</v>
      </c>
      <c r="H54" s="21">
        <v>159.38</v>
      </c>
    </row>
    <row r="55" ht="23" customHeight="1" spans="1:8">
      <c r="A55" s="18" t="s">
        <v>61</v>
      </c>
      <c r="B55" s="19" t="s">
        <v>61</v>
      </c>
      <c r="C55" s="19"/>
      <c r="D55" s="19" t="s">
        <v>382</v>
      </c>
      <c r="E55" s="18" t="s">
        <v>61</v>
      </c>
      <c r="F55" s="20" t="s">
        <v>61</v>
      </c>
      <c r="G55" s="21"/>
      <c r="H55" s="21"/>
    </row>
    <row r="56" ht="23" customHeight="1" spans="1:8">
      <c r="A56" s="18" t="s">
        <v>665</v>
      </c>
      <c r="B56" s="19" t="s">
        <v>767</v>
      </c>
      <c r="C56" s="19"/>
      <c r="D56" s="19" t="s">
        <v>1108</v>
      </c>
      <c r="E56" s="18" t="s">
        <v>90</v>
      </c>
      <c r="F56" s="20" t="s">
        <v>1081</v>
      </c>
      <c r="G56" s="21">
        <f t="shared" si="5"/>
        <v>57.08</v>
      </c>
      <c r="H56" s="21">
        <v>77.06</v>
      </c>
    </row>
    <row r="57" ht="23" customHeight="1" spans="1:8">
      <c r="A57" s="18" t="s">
        <v>669</v>
      </c>
      <c r="B57" s="19" t="s">
        <v>816</v>
      </c>
      <c r="C57" s="19"/>
      <c r="D57" s="19" t="s">
        <v>801</v>
      </c>
      <c r="E57" s="18" t="s">
        <v>90</v>
      </c>
      <c r="F57" s="20" t="s">
        <v>1109</v>
      </c>
      <c r="G57" s="21">
        <f t="shared" si="5"/>
        <v>36.87</v>
      </c>
      <c r="H57" s="21">
        <v>312.25</v>
      </c>
    </row>
    <row r="58" ht="23" customHeight="1" spans="1:8">
      <c r="A58" s="18" t="s">
        <v>673</v>
      </c>
      <c r="B58" s="19" t="s">
        <v>832</v>
      </c>
      <c r="C58" s="19"/>
      <c r="D58" s="19" t="s">
        <v>1110</v>
      </c>
      <c r="E58" s="18" t="s">
        <v>90</v>
      </c>
      <c r="F58" s="20" t="s">
        <v>634</v>
      </c>
      <c r="G58" s="21">
        <f t="shared" si="5"/>
        <v>68.5</v>
      </c>
      <c r="H58" s="21">
        <v>256.18</v>
      </c>
    </row>
    <row r="59" ht="23" customHeight="1" spans="1:8">
      <c r="A59" s="18" t="s">
        <v>677</v>
      </c>
      <c r="B59" s="19" t="s">
        <v>1111</v>
      </c>
      <c r="C59" s="19"/>
      <c r="D59" s="19" t="s">
        <v>841</v>
      </c>
      <c r="E59" s="18" t="s">
        <v>90</v>
      </c>
      <c r="F59" s="20" t="s">
        <v>1112</v>
      </c>
      <c r="G59" s="21">
        <f t="shared" si="5"/>
        <v>67.15</v>
      </c>
      <c r="H59" s="21">
        <v>79.24</v>
      </c>
    </row>
    <row r="60" ht="23" customHeight="1" spans="1:8">
      <c r="A60" s="18" t="s">
        <v>681</v>
      </c>
      <c r="B60" s="19" t="s">
        <v>1113</v>
      </c>
      <c r="C60" s="19"/>
      <c r="D60" s="19" t="s">
        <v>1114</v>
      </c>
      <c r="E60" s="18" t="s">
        <v>90</v>
      </c>
      <c r="F60" s="20" t="s">
        <v>1115</v>
      </c>
      <c r="G60" s="21">
        <f t="shared" si="5"/>
        <v>44.29</v>
      </c>
      <c r="H60" s="21">
        <v>2696.04</v>
      </c>
    </row>
    <row r="61" ht="23" customHeight="1" spans="1:8">
      <c r="A61" s="18" t="s">
        <v>685</v>
      </c>
      <c r="B61" s="19" t="s">
        <v>1116</v>
      </c>
      <c r="C61" s="19"/>
      <c r="D61" s="19" t="s">
        <v>1117</v>
      </c>
      <c r="E61" s="18" t="s">
        <v>90</v>
      </c>
      <c r="F61" s="20" t="s">
        <v>1118</v>
      </c>
      <c r="G61" s="21">
        <f t="shared" si="5"/>
        <v>17.39</v>
      </c>
      <c r="H61" s="21">
        <v>943.66</v>
      </c>
    </row>
    <row r="62" ht="23" customHeight="1" spans="1:8">
      <c r="A62" s="18" t="s">
        <v>688</v>
      </c>
      <c r="B62" s="19" t="s">
        <v>862</v>
      </c>
      <c r="C62" s="19"/>
      <c r="D62" s="19" t="s">
        <v>851</v>
      </c>
      <c r="E62" s="18" t="s">
        <v>90</v>
      </c>
      <c r="F62" s="20" t="s">
        <v>1119</v>
      </c>
      <c r="G62" s="21">
        <f t="shared" si="5"/>
        <v>9.66</v>
      </c>
      <c r="H62" s="21">
        <v>262.63</v>
      </c>
    </row>
    <row r="63" ht="23" customHeight="1" spans="1:8">
      <c r="A63" s="18" t="s">
        <v>691</v>
      </c>
      <c r="B63" s="19" t="s">
        <v>1120</v>
      </c>
      <c r="C63" s="19"/>
      <c r="D63" s="19" t="s">
        <v>855</v>
      </c>
      <c r="E63" s="18" t="s">
        <v>90</v>
      </c>
      <c r="F63" s="20" t="s">
        <v>1121</v>
      </c>
      <c r="G63" s="21">
        <f t="shared" si="5"/>
        <v>70.46</v>
      </c>
      <c r="H63" s="21">
        <v>1628.33</v>
      </c>
    </row>
    <row r="64" ht="23" customHeight="1" spans="1:8">
      <c r="A64" s="18" t="s">
        <v>61</v>
      </c>
      <c r="B64" s="19" t="s">
        <v>61</v>
      </c>
      <c r="C64" s="19"/>
      <c r="D64" s="19" t="s">
        <v>390</v>
      </c>
      <c r="E64" s="18" t="s">
        <v>61</v>
      </c>
      <c r="F64" s="20" t="s">
        <v>61</v>
      </c>
      <c r="G64" s="21"/>
      <c r="H64" s="21"/>
    </row>
    <row r="65" ht="23" customHeight="1" spans="1:8">
      <c r="A65" s="18" t="s">
        <v>694</v>
      </c>
      <c r="B65" s="19" t="s">
        <v>1122</v>
      </c>
      <c r="C65" s="19"/>
      <c r="D65" s="19" t="s">
        <v>873</v>
      </c>
      <c r="E65" s="18" t="s">
        <v>90</v>
      </c>
      <c r="F65" s="20" t="s">
        <v>1105</v>
      </c>
      <c r="G65" s="21">
        <f t="shared" ref="G65:G69" si="6">ROUND(H65/F65,2)</f>
        <v>23.92</v>
      </c>
      <c r="H65" s="21">
        <v>83.49</v>
      </c>
    </row>
    <row r="66" ht="23" customHeight="1" spans="1:8">
      <c r="A66" s="18" t="s">
        <v>61</v>
      </c>
      <c r="B66" s="19" t="s">
        <v>61</v>
      </c>
      <c r="C66" s="19"/>
      <c r="D66" s="19" t="s">
        <v>1123</v>
      </c>
      <c r="E66" s="18" t="s">
        <v>61</v>
      </c>
      <c r="F66" s="20" t="s">
        <v>61</v>
      </c>
      <c r="G66" s="21"/>
      <c r="H66" s="21"/>
    </row>
    <row r="67" ht="23" customHeight="1" spans="1:8">
      <c r="A67" s="18" t="s">
        <v>698</v>
      </c>
      <c r="B67" s="19" t="s">
        <v>1124</v>
      </c>
      <c r="C67" s="19"/>
      <c r="D67" s="19" t="s">
        <v>888</v>
      </c>
      <c r="E67" s="18" t="s">
        <v>90</v>
      </c>
      <c r="F67" s="20" t="s">
        <v>1125</v>
      </c>
      <c r="G67" s="21">
        <f t="shared" si="6"/>
        <v>18.29</v>
      </c>
      <c r="H67" s="21">
        <v>196.98</v>
      </c>
    </row>
    <row r="68" ht="23" customHeight="1" spans="1:8">
      <c r="A68" s="18" t="s">
        <v>701</v>
      </c>
      <c r="B68" s="19" t="s">
        <v>1126</v>
      </c>
      <c r="C68" s="19"/>
      <c r="D68" s="19" t="s">
        <v>882</v>
      </c>
      <c r="E68" s="18" t="s">
        <v>90</v>
      </c>
      <c r="F68" s="20" t="s">
        <v>1119</v>
      </c>
      <c r="G68" s="21">
        <f t="shared" si="6"/>
        <v>14.49</v>
      </c>
      <c r="H68" s="21">
        <v>394.11</v>
      </c>
    </row>
    <row r="69" ht="23" customHeight="1" spans="1:8">
      <c r="A69" s="18" t="s">
        <v>705</v>
      </c>
      <c r="B69" s="19" t="s">
        <v>1127</v>
      </c>
      <c r="C69" s="19"/>
      <c r="D69" s="19" t="s">
        <v>1128</v>
      </c>
      <c r="E69" s="18" t="s">
        <v>90</v>
      </c>
      <c r="F69" s="20" t="s">
        <v>1129</v>
      </c>
      <c r="G69" s="21">
        <f t="shared" si="6"/>
        <v>26.25</v>
      </c>
      <c r="H69" s="21">
        <v>3000.29</v>
      </c>
    </row>
    <row r="70" ht="23" customHeight="1" spans="1:8">
      <c r="A70" s="18" t="s">
        <v>61</v>
      </c>
      <c r="B70" s="19" t="s">
        <v>61</v>
      </c>
      <c r="C70" s="19"/>
      <c r="D70" s="19" t="s">
        <v>392</v>
      </c>
      <c r="E70" s="18" t="s">
        <v>61</v>
      </c>
      <c r="F70" s="20" t="s">
        <v>61</v>
      </c>
      <c r="G70" s="21"/>
      <c r="H70" s="21"/>
    </row>
    <row r="71" ht="23" customHeight="1" spans="1:8">
      <c r="A71" s="18" t="s">
        <v>1130</v>
      </c>
      <c r="B71" s="19" t="s">
        <v>924</v>
      </c>
      <c r="C71" s="19"/>
      <c r="D71" s="19" t="s">
        <v>925</v>
      </c>
      <c r="E71" s="18" t="s">
        <v>90</v>
      </c>
      <c r="F71" s="20" t="s">
        <v>1131</v>
      </c>
      <c r="G71" s="21">
        <f t="shared" ref="G71:G89" si="7">ROUND(H71/F71,2)</f>
        <v>17.1</v>
      </c>
      <c r="H71" s="21">
        <v>10.77</v>
      </c>
    </row>
    <row r="72" ht="23" customHeight="1" spans="1:8">
      <c r="A72" s="18" t="s">
        <v>710</v>
      </c>
      <c r="B72" s="19" t="s">
        <v>1132</v>
      </c>
      <c r="C72" s="19"/>
      <c r="D72" s="19" t="s">
        <v>917</v>
      </c>
      <c r="E72" s="18" t="s">
        <v>90</v>
      </c>
      <c r="F72" s="20" t="s">
        <v>1133</v>
      </c>
      <c r="G72" s="21">
        <f t="shared" si="7"/>
        <v>140.53</v>
      </c>
      <c r="H72" s="21">
        <v>112.42</v>
      </c>
    </row>
    <row r="73" ht="23" customHeight="1" spans="1:8">
      <c r="A73" s="18" t="s">
        <v>61</v>
      </c>
      <c r="B73" s="19" t="s">
        <v>61</v>
      </c>
      <c r="C73" s="19"/>
      <c r="D73" s="19" t="s">
        <v>394</v>
      </c>
      <c r="E73" s="18" t="s">
        <v>61</v>
      </c>
      <c r="F73" s="20" t="s">
        <v>61</v>
      </c>
      <c r="G73" s="21"/>
      <c r="H73" s="21"/>
    </row>
    <row r="74" ht="23" customHeight="1" spans="1:8">
      <c r="A74" s="18" t="s">
        <v>714</v>
      </c>
      <c r="B74" s="19" t="s">
        <v>1134</v>
      </c>
      <c r="C74" s="19"/>
      <c r="D74" s="19" t="s">
        <v>960</v>
      </c>
      <c r="E74" s="18" t="s">
        <v>90</v>
      </c>
      <c r="F74" s="20" t="s">
        <v>1135</v>
      </c>
      <c r="G74" s="21">
        <f t="shared" si="7"/>
        <v>14.73</v>
      </c>
      <c r="H74" s="21">
        <v>1687.51</v>
      </c>
    </row>
    <row r="75" ht="23" customHeight="1" spans="1:8">
      <c r="A75" s="18" t="s">
        <v>718</v>
      </c>
      <c r="B75" s="19" t="s">
        <v>440</v>
      </c>
      <c r="C75" s="19"/>
      <c r="D75" s="19" t="s">
        <v>399</v>
      </c>
      <c r="E75" s="18" t="s">
        <v>90</v>
      </c>
      <c r="F75" s="20" t="s">
        <v>1136</v>
      </c>
      <c r="G75" s="21">
        <f t="shared" si="7"/>
        <v>7.43</v>
      </c>
      <c r="H75" s="21">
        <v>121.88</v>
      </c>
    </row>
    <row r="76" ht="23" customHeight="1" spans="1:8">
      <c r="A76" s="18" t="s">
        <v>722</v>
      </c>
      <c r="B76" s="19" t="s">
        <v>441</v>
      </c>
      <c r="C76" s="19"/>
      <c r="D76" s="19" t="s">
        <v>401</v>
      </c>
      <c r="E76" s="18" t="s">
        <v>90</v>
      </c>
      <c r="F76" s="20" t="s">
        <v>1137</v>
      </c>
      <c r="G76" s="21">
        <f t="shared" si="7"/>
        <v>4.9</v>
      </c>
      <c r="H76" s="21">
        <v>40.15</v>
      </c>
    </row>
    <row r="77" ht="23" customHeight="1" spans="1:8">
      <c r="A77" s="18" t="s">
        <v>769</v>
      </c>
      <c r="B77" s="19" t="s">
        <v>1138</v>
      </c>
      <c r="C77" s="19"/>
      <c r="D77" s="19" t="s">
        <v>608</v>
      </c>
      <c r="E77" s="18" t="s">
        <v>90</v>
      </c>
      <c r="F77" s="20" t="s">
        <v>1139</v>
      </c>
      <c r="G77" s="21">
        <f t="shared" si="7"/>
        <v>10.76</v>
      </c>
      <c r="H77" s="21">
        <v>42.61</v>
      </c>
    </row>
    <row r="78" ht="23" customHeight="1" spans="1:8">
      <c r="A78" s="18" t="s">
        <v>772</v>
      </c>
      <c r="B78" s="19" t="s">
        <v>1140</v>
      </c>
      <c r="C78" s="19"/>
      <c r="D78" s="19" t="s">
        <v>487</v>
      </c>
      <c r="E78" s="18" t="s">
        <v>90</v>
      </c>
      <c r="F78" s="20" t="s">
        <v>1141</v>
      </c>
      <c r="G78" s="21">
        <f t="shared" si="7"/>
        <v>19.36</v>
      </c>
      <c r="H78" s="21">
        <v>99.88</v>
      </c>
    </row>
    <row r="79" ht="23" customHeight="1" spans="1:8">
      <c r="A79" s="18" t="s">
        <v>776</v>
      </c>
      <c r="B79" s="19" t="s">
        <v>969</v>
      </c>
      <c r="C79" s="19"/>
      <c r="D79" s="19" t="s">
        <v>444</v>
      </c>
      <c r="E79" s="18" t="s">
        <v>90</v>
      </c>
      <c r="F79" s="20" t="s">
        <v>1142</v>
      </c>
      <c r="G79" s="21">
        <f t="shared" si="7"/>
        <v>23.05</v>
      </c>
      <c r="H79" s="21">
        <v>365.04</v>
      </c>
    </row>
    <row r="80" ht="23" customHeight="1" spans="1:8">
      <c r="A80" s="18" t="s">
        <v>780</v>
      </c>
      <c r="B80" s="19" t="s">
        <v>1143</v>
      </c>
      <c r="C80" s="19"/>
      <c r="D80" s="19" t="s">
        <v>973</v>
      </c>
      <c r="E80" s="18" t="s">
        <v>90</v>
      </c>
      <c r="F80" s="20" t="s">
        <v>1144</v>
      </c>
      <c r="G80" s="21">
        <f t="shared" si="7"/>
        <v>31.52</v>
      </c>
      <c r="H80" s="21">
        <v>554.07</v>
      </c>
    </row>
    <row r="81" ht="23" customHeight="1" spans="1:8">
      <c r="A81" s="18" t="s">
        <v>784</v>
      </c>
      <c r="B81" s="19" t="s">
        <v>1145</v>
      </c>
      <c r="C81" s="19"/>
      <c r="D81" s="19" t="s">
        <v>973</v>
      </c>
      <c r="E81" s="18" t="s">
        <v>90</v>
      </c>
      <c r="F81" s="20" t="s">
        <v>1146</v>
      </c>
      <c r="G81" s="21">
        <f t="shared" si="7"/>
        <v>36.57</v>
      </c>
      <c r="H81" s="21">
        <v>959.5</v>
      </c>
    </row>
    <row r="82" ht="23" customHeight="1" spans="1:8">
      <c r="A82" s="18" t="s">
        <v>790</v>
      </c>
      <c r="B82" s="19" t="s">
        <v>1147</v>
      </c>
      <c r="C82" s="19"/>
      <c r="D82" s="19" t="s">
        <v>369</v>
      </c>
      <c r="E82" s="18" t="s">
        <v>90</v>
      </c>
      <c r="F82" s="20" t="s">
        <v>1148</v>
      </c>
      <c r="G82" s="21">
        <f t="shared" si="7"/>
        <v>36.24</v>
      </c>
      <c r="H82" s="21">
        <v>279.81</v>
      </c>
    </row>
    <row r="83" ht="23" customHeight="1" spans="1:8">
      <c r="A83" s="18" t="s">
        <v>794</v>
      </c>
      <c r="B83" s="19" t="s">
        <v>1149</v>
      </c>
      <c r="C83" s="19"/>
      <c r="D83" s="19" t="s">
        <v>368</v>
      </c>
      <c r="E83" s="18" t="s">
        <v>90</v>
      </c>
      <c r="F83" s="20" t="s">
        <v>1150</v>
      </c>
      <c r="G83" s="21">
        <f t="shared" si="7"/>
        <v>25.12</v>
      </c>
      <c r="H83" s="21">
        <v>48.58</v>
      </c>
    </row>
    <row r="84" ht="23" customHeight="1" spans="1:8">
      <c r="A84" s="18" t="s">
        <v>799</v>
      </c>
      <c r="B84" s="19" t="s">
        <v>1151</v>
      </c>
      <c r="C84" s="19"/>
      <c r="D84" s="19" t="s">
        <v>366</v>
      </c>
      <c r="E84" s="18" t="s">
        <v>90</v>
      </c>
      <c r="F84" s="20" t="s">
        <v>1152</v>
      </c>
      <c r="G84" s="21">
        <f t="shared" si="7"/>
        <v>30.93</v>
      </c>
      <c r="H84" s="21">
        <v>546.29</v>
      </c>
    </row>
    <row r="85" ht="23" customHeight="1" spans="1:8">
      <c r="A85" s="18" t="s">
        <v>803</v>
      </c>
      <c r="B85" s="19" t="s">
        <v>991</v>
      </c>
      <c r="C85" s="19"/>
      <c r="D85" s="19" t="s">
        <v>411</v>
      </c>
      <c r="E85" s="18" t="s">
        <v>90</v>
      </c>
      <c r="F85" s="20" t="s">
        <v>1153</v>
      </c>
      <c r="G85" s="21">
        <f t="shared" si="7"/>
        <v>35.78</v>
      </c>
      <c r="H85" s="21">
        <v>517.79</v>
      </c>
    </row>
    <row r="86" ht="23" customHeight="1" spans="1:8">
      <c r="A86" s="18" t="s">
        <v>807</v>
      </c>
      <c r="B86" s="19" t="s">
        <v>994</v>
      </c>
      <c r="C86" s="19"/>
      <c r="D86" s="19" t="s">
        <v>411</v>
      </c>
      <c r="E86" s="18" t="s">
        <v>90</v>
      </c>
      <c r="F86" s="20" t="s">
        <v>1154</v>
      </c>
      <c r="G86" s="21">
        <f t="shared" si="7"/>
        <v>45.37</v>
      </c>
      <c r="H86" s="21">
        <v>421.02</v>
      </c>
    </row>
    <row r="87" ht="23" customHeight="1" spans="1:8">
      <c r="A87" s="18" t="s">
        <v>811</v>
      </c>
      <c r="B87" s="19" t="s">
        <v>1155</v>
      </c>
      <c r="C87" s="19"/>
      <c r="D87" s="19" t="s">
        <v>614</v>
      </c>
      <c r="E87" s="18" t="s">
        <v>90</v>
      </c>
      <c r="F87" s="20" t="s">
        <v>1156</v>
      </c>
      <c r="G87" s="21">
        <f t="shared" si="7"/>
        <v>24.82</v>
      </c>
      <c r="H87" s="21">
        <v>138.51</v>
      </c>
    </row>
    <row r="88" ht="23" customHeight="1" spans="1:8">
      <c r="A88" s="22" t="s">
        <v>815</v>
      </c>
      <c r="B88" s="23" t="s">
        <v>1157</v>
      </c>
      <c r="C88" s="23"/>
      <c r="D88" s="23" t="s">
        <v>1158</v>
      </c>
      <c r="E88" s="22" t="s">
        <v>90</v>
      </c>
      <c r="F88" s="24" t="s">
        <v>1159</v>
      </c>
      <c r="G88" s="21">
        <f t="shared" si="7"/>
        <v>25</v>
      </c>
      <c r="H88" s="35">
        <v>483.51</v>
      </c>
    </row>
    <row r="89" ht="23" customHeight="1" spans="1:8">
      <c r="A89" s="30" t="s">
        <v>819</v>
      </c>
      <c r="B89" s="26" t="s">
        <v>1027</v>
      </c>
      <c r="C89" s="26"/>
      <c r="D89" s="26" t="s">
        <v>413</v>
      </c>
      <c r="E89" s="30" t="s">
        <v>90</v>
      </c>
      <c r="F89" s="32" t="s">
        <v>1160</v>
      </c>
      <c r="G89" s="21">
        <f t="shared" si="7"/>
        <v>21.64</v>
      </c>
      <c r="H89" s="36">
        <v>430.4</v>
      </c>
    </row>
    <row r="90" ht="27" customHeight="1" spans="1:8">
      <c r="A90" s="33" t="s">
        <v>414</v>
      </c>
      <c r="B90" s="33"/>
      <c r="C90" s="33"/>
      <c r="D90" s="33"/>
      <c r="E90" s="33"/>
      <c r="F90" s="33"/>
      <c r="G90" s="53"/>
      <c r="H90" s="21">
        <f>SUM(H6:H89)</f>
        <v>33036.88</v>
      </c>
    </row>
  </sheetData>
  <sheetProtection formatCells="0" formatColumns="0" formatRows="0" insertRows="0" insertColumns="0" insertHyperlinks="0" deleteColumns="0" deleteRows="0" sort="0" autoFilter="0" pivotTables="0"/>
  <mergeCells count="95">
    <mergeCell ref="A1:H1"/>
    <mergeCell ref="A2:B2"/>
    <mergeCell ref="C2:H2"/>
    <mergeCell ref="G3:H3"/>
    <mergeCell ref="B5:C5"/>
    <mergeCell ref="B6:C6"/>
    <mergeCell ref="B7:C7"/>
    <mergeCell ref="B8:C8"/>
    <mergeCell ref="B9:C9"/>
    <mergeCell ref="B10:C10"/>
    <mergeCell ref="B11:C11"/>
    <mergeCell ref="B12:C12"/>
    <mergeCell ref="B13:C13"/>
    <mergeCell ref="B14:C14"/>
    <mergeCell ref="B15:C15"/>
    <mergeCell ref="B16:C16"/>
    <mergeCell ref="B17:C17"/>
    <mergeCell ref="B18:C18"/>
    <mergeCell ref="B19:C19"/>
    <mergeCell ref="B20:C20"/>
    <mergeCell ref="B21:C21"/>
    <mergeCell ref="B22:C22"/>
    <mergeCell ref="B23:C23"/>
    <mergeCell ref="B24:C24"/>
    <mergeCell ref="B25:C25"/>
    <mergeCell ref="B26:C26"/>
    <mergeCell ref="B27:C27"/>
    <mergeCell ref="B28:C28"/>
    <mergeCell ref="B29:C29"/>
    <mergeCell ref="B30:C30"/>
    <mergeCell ref="B31:C31"/>
    <mergeCell ref="B32:C32"/>
    <mergeCell ref="B33:C33"/>
    <mergeCell ref="B34:C34"/>
    <mergeCell ref="B35:C35"/>
    <mergeCell ref="B36:C36"/>
    <mergeCell ref="B37:C37"/>
    <mergeCell ref="B38:C38"/>
    <mergeCell ref="B39:C39"/>
    <mergeCell ref="B40:C40"/>
    <mergeCell ref="B41:C41"/>
    <mergeCell ref="B42:C42"/>
    <mergeCell ref="B43:C43"/>
    <mergeCell ref="B44:C44"/>
    <mergeCell ref="B45:C45"/>
    <mergeCell ref="B46:C46"/>
    <mergeCell ref="B47:C47"/>
    <mergeCell ref="B48:C48"/>
    <mergeCell ref="B49:C49"/>
    <mergeCell ref="B50:C50"/>
    <mergeCell ref="B51:C51"/>
    <mergeCell ref="B52:C52"/>
    <mergeCell ref="B53:C53"/>
    <mergeCell ref="B54:C54"/>
    <mergeCell ref="B55:C55"/>
    <mergeCell ref="B56:C56"/>
    <mergeCell ref="B57:C57"/>
    <mergeCell ref="B58:C58"/>
    <mergeCell ref="B59:C59"/>
    <mergeCell ref="B60:C60"/>
    <mergeCell ref="B61:C61"/>
    <mergeCell ref="B62:C62"/>
    <mergeCell ref="B63:C63"/>
    <mergeCell ref="B64:C64"/>
    <mergeCell ref="B65:C65"/>
    <mergeCell ref="B66:C66"/>
    <mergeCell ref="B67:C67"/>
    <mergeCell ref="B68:C68"/>
    <mergeCell ref="B69:C69"/>
    <mergeCell ref="B70:C70"/>
    <mergeCell ref="B71:C71"/>
    <mergeCell ref="B72:C72"/>
    <mergeCell ref="B73:C73"/>
    <mergeCell ref="B74:C74"/>
    <mergeCell ref="B75:C75"/>
    <mergeCell ref="B76:C76"/>
    <mergeCell ref="B77:C77"/>
    <mergeCell ref="B78:C78"/>
    <mergeCell ref="B79:C79"/>
    <mergeCell ref="B80:C80"/>
    <mergeCell ref="B81:C81"/>
    <mergeCell ref="B82:C82"/>
    <mergeCell ref="B83:C83"/>
    <mergeCell ref="B84:C84"/>
    <mergeCell ref="B85:C85"/>
    <mergeCell ref="B86:C86"/>
    <mergeCell ref="B87:C87"/>
    <mergeCell ref="B88:C88"/>
    <mergeCell ref="B89:C89"/>
    <mergeCell ref="A90:F90"/>
    <mergeCell ref="A3:A4"/>
    <mergeCell ref="D3:D4"/>
    <mergeCell ref="E3:E4"/>
    <mergeCell ref="F3:F4"/>
    <mergeCell ref="B3:C4"/>
  </mergeCells>
  <printOptions horizontalCentered="1"/>
  <pageMargins left="0.51968541666667" right="0.51968541666667" top="0.74803125" bottom="0" header="0" footer="0"/>
  <pageSetup paperSize="9" orientation="landscape"/>
  <headerFooter/>
  <rowBreaks count="6" manualBreakCount="6">
    <brk id="18" max="16383" man="1"/>
    <brk id="33" max="16383" man="1"/>
    <brk id="47" max="16383" man="1"/>
    <brk id="59" max="16383" man="1"/>
    <brk id="70" max="16383" man="1"/>
    <brk id="86" max="16383" man="1"/>
  </rowBreaks>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85"/>
  <sheetViews>
    <sheetView topLeftCell="A55" workbookViewId="0">
      <selection activeCell="F9" sqref="F9"/>
    </sheetView>
  </sheetViews>
  <sheetFormatPr defaultColWidth="9" defaultRowHeight="11.25" outlineLevelCol="7"/>
  <cols>
    <col min="1" max="1" width="6.41111111111111" customWidth="1"/>
    <col min="2" max="2" width="6.25555555555556" customWidth="1"/>
    <col min="3" max="3" width="11.2666666666667" customWidth="1"/>
    <col min="4" max="4" width="31.4222222222222" customWidth="1"/>
    <col min="5" max="5" width="7.11111111111111" customWidth="1"/>
    <col min="6" max="6" width="10.9555555555556" customWidth="1"/>
    <col min="7" max="8" width="19" customWidth="1"/>
  </cols>
  <sheetData>
    <row r="1" ht="25" customHeight="1" spans="1:8">
      <c r="A1" s="2" t="s">
        <v>50</v>
      </c>
      <c r="B1" s="2"/>
      <c r="C1" s="2"/>
      <c r="D1" s="2"/>
      <c r="E1" s="2"/>
      <c r="F1" s="2"/>
      <c r="G1" s="2"/>
      <c r="H1" s="2"/>
    </row>
    <row r="2" ht="16" customHeight="1" spans="1:8">
      <c r="A2" s="4" t="s">
        <v>51</v>
      </c>
      <c r="B2" s="4"/>
      <c r="C2" s="4" t="s">
        <v>1161</v>
      </c>
      <c r="D2" s="4"/>
      <c r="E2" s="4"/>
      <c r="F2" s="4"/>
      <c r="G2" s="4"/>
      <c r="H2" s="4"/>
    </row>
    <row r="3" ht="23" customHeight="1" spans="1:8">
      <c r="A3" s="15" t="s">
        <v>93</v>
      </c>
      <c r="B3" s="15" t="s">
        <v>94</v>
      </c>
      <c r="C3" s="15"/>
      <c r="D3" s="15" t="s">
        <v>95</v>
      </c>
      <c r="E3" s="15" t="s">
        <v>96</v>
      </c>
      <c r="F3" s="15" t="s">
        <v>97</v>
      </c>
      <c r="G3" s="39" t="s">
        <v>98</v>
      </c>
      <c r="H3" s="39"/>
    </row>
    <row r="4" ht="23" customHeight="1" spans="1:8">
      <c r="A4" s="15"/>
      <c r="B4" s="15"/>
      <c r="C4" s="15"/>
      <c r="D4" s="15"/>
      <c r="E4" s="15"/>
      <c r="F4" s="15"/>
      <c r="G4" s="39" t="s">
        <v>99</v>
      </c>
      <c r="H4" s="39" t="s">
        <v>100</v>
      </c>
    </row>
    <row r="5" ht="23" customHeight="1" spans="1:8">
      <c r="A5" s="18" t="s">
        <v>61</v>
      </c>
      <c r="B5" s="19" t="s">
        <v>61</v>
      </c>
      <c r="C5" s="19"/>
      <c r="D5" s="19" t="s">
        <v>349</v>
      </c>
      <c r="E5" s="18" t="s">
        <v>61</v>
      </c>
      <c r="F5" s="20" t="s">
        <v>61</v>
      </c>
      <c r="G5" s="20"/>
      <c r="H5" s="20"/>
    </row>
    <row r="6" ht="23" customHeight="1" spans="1:8">
      <c r="A6" s="18" t="s">
        <v>63</v>
      </c>
      <c r="B6" s="19" t="s">
        <v>554</v>
      </c>
      <c r="C6" s="19"/>
      <c r="D6" s="19" t="s">
        <v>419</v>
      </c>
      <c r="E6" s="18" t="s">
        <v>66</v>
      </c>
      <c r="F6" s="20" t="s">
        <v>1162</v>
      </c>
      <c r="G6" s="21">
        <f t="shared" ref="G6:G9" si="0">ROUND(H6/F6,2)</f>
        <v>4.76</v>
      </c>
      <c r="H6" s="21">
        <v>309.3</v>
      </c>
    </row>
    <row r="7" ht="23" customHeight="1" spans="1:8">
      <c r="A7" s="18" t="s">
        <v>68</v>
      </c>
      <c r="B7" s="19" t="s">
        <v>556</v>
      </c>
      <c r="C7" s="19"/>
      <c r="D7" s="19" t="s">
        <v>498</v>
      </c>
      <c r="E7" s="18" t="s">
        <v>66</v>
      </c>
      <c r="F7" s="20" t="s">
        <v>1163</v>
      </c>
      <c r="G7" s="21">
        <f t="shared" si="0"/>
        <v>4.56</v>
      </c>
      <c r="H7" s="21">
        <v>394.89</v>
      </c>
    </row>
    <row r="8" ht="23" customHeight="1" spans="1:8">
      <c r="A8" s="18" t="s">
        <v>71</v>
      </c>
      <c r="B8" s="19" t="s">
        <v>1164</v>
      </c>
      <c r="C8" s="19"/>
      <c r="D8" s="19" t="s">
        <v>466</v>
      </c>
      <c r="E8" s="18" t="s">
        <v>66</v>
      </c>
      <c r="F8" s="20" t="s">
        <v>1165</v>
      </c>
      <c r="G8" s="21">
        <f t="shared" si="0"/>
        <v>12.33</v>
      </c>
      <c r="H8" s="21">
        <v>778.5</v>
      </c>
    </row>
    <row r="9" ht="23" customHeight="1" spans="1:8">
      <c r="A9" s="18" t="s">
        <v>74</v>
      </c>
      <c r="B9" s="19" t="s">
        <v>1166</v>
      </c>
      <c r="C9" s="19"/>
      <c r="D9" s="19" t="s">
        <v>421</v>
      </c>
      <c r="E9" s="18" t="s">
        <v>66</v>
      </c>
      <c r="F9" s="20" t="s">
        <v>1167</v>
      </c>
      <c r="G9" s="21">
        <f t="shared" si="0"/>
        <v>3.49</v>
      </c>
      <c r="H9" s="21">
        <v>275.85</v>
      </c>
    </row>
    <row r="10" ht="23" customHeight="1" spans="1:8">
      <c r="A10" s="18" t="s">
        <v>61</v>
      </c>
      <c r="B10" s="19" t="s">
        <v>566</v>
      </c>
      <c r="C10" s="19"/>
      <c r="D10" s="19" t="s">
        <v>567</v>
      </c>
      <c r="E10" s="18" t="s">
        <v>61</v>
      </c>
      <c r="F10" s="20" t="s">
        <v>61</v>
      </c>
      <c r="G10" s="21"/>
      <c r="H10" s="21"/>
    </row>
    <row r="11" ht="23" customHeight="1" spans="1:8">
      <c r="A11" s="18" t="s">
        <v>77</v>
      </c>
      <c r="B11" s="19" t="s">
        <v>1033</v>
      </c>
      <c r="C11" s="19"/>
      <c r="D11" s="19" t="s">
        <v>485</v>
      </c>
      <c r="E11" s="18" t="s">
        <v>113</v>
      </c>
      <c r="F11" s="20" t="s">
        <v>1168</v>
      </c>
      <c r="G11" s="21">
        <f t="shared" ref="G11:G14" si="1">ROUND(H11/F11,2)</f>
        <v>16.31</v>
      </c>
      <c r="H11" s="21">
        <v>12963.82</v>
      </c>
    </row>
    <row r="12" ht="23" customHeight="1" spans="1:8">
      <c r="A12" s="18" t="s">
        <v>81</v>
      </c>
      <c r="B12" s="19" t="s">
        <v>1035</v>
      </c>
      <c r="C12" s="19"/>
      <c r="D12" s="19" t="s">
        <v>425</v>
      </c>
      <c r="E12" s="18" t="s">
        <v>116</v>
      </c>
      <c r="F12" s="20" t="s">
        <v>1169</v>
      </c>
      <c r="G12" s="21">
        <f t="shared" si="1"/>
        <v>2644.95</v>
      </c>
      <c r="H12" s="21">
        <v>251.27</v>
      </c>
    </row>
    <row r="13" ht="23" customHeight="1" spans="1:8">
      <c r="A13" s="18" t="s">
        <v>83</v>
      </c>
      <c r="B13" s="19" t="s">
        <v>1037</v>
      </c>
      <c r="C13" s="19"/>
      <c r="D13" s="19" t="s">
        <v>454</v>
      </c>
      <c r="E13" s="18" t="s">
        <v>373</v>
      </c>
      <c r="F13" s="20" t="s">
        <v>1170</v>
      </c>
      <c r="G13" s="21">
        <f t="shared" si="1"/>
        <v>33.72</v>
      </c>
      <c r="H13" s="21">
        <v>1483.59</v>
      </c>
    </row>
    <row r="14" ht="23" customHeight="1" spans="1:8">
      <c r="A14" s="18" t="s">
        <v>85</v>
      </c>
      <c r="B14" s="19" t="s">
        <v>1171</v>
      </c>
      <c r="C14" s="19"/>
      <c r="D14" s="19" t="s">
        <v>578</v>
      </c>
      <c r="E14" s="18" t="s">
        <v>116</v>
      </c>
      <c r="F14" s="20" t="s">
        <v>1172</v>
      </c>
      <c r="G14" s="21">
        <f t="shared" si="1"/>
        <v>359.92</v>
      </c>
      <c r="H14" s="21">
        <v>43.19</v>
      </c>
    </row>
    <row r="15" ht="23" customHeight="1" spans="1:8">
      <c r="A15" s="18" t="s">
        <v>61</v>
      </c>
      <c r="B15" s="19" t="s">
        <v>61</v>
      </c>
      <c r="C15" s="19"/>
      <c r="D15" s="19" t="s">
        <v>351</v>
      </c>
      <c r="E15" s="18" t="s">
        <v>61</v>
      </c>
      <c r="F15" s="20" t="s">
        <v>61</v>
      </c>
      <c r="G15" s="21"/>
      <c r="H15" s="21"/>
    </row>
    <row r="16" ht="23" customHeight="1" spans="1:8">
      <c r="A16" s="18" t="s">
        <v>87</v>
      </c>
      <c r="B16" s="19" t="s">
        <v>1173</v>
      </c>
      <c r="C16" s="19"/>
      <c r="D16" s="19" t="s">
        <v>583</v>
      </c>
      <c r="E16" s="18" t="s">
        <v>66</v>
      </c>
      <c r="F16" s="20" t="s">
        <v>1174</v>
      </c>
      <c r="G16" s="21">
        <f t="shared" ref="G16:G18" si="2">ROUND(H16/F16,2)</f>
        <v>155.52</v>
      </c>
      <c r="H16" s="21">
        <v>2567.67</v>
      </c>
    </row>
    <row r="17" ht="23" customHeight="1" spans="1:8">
      <c r="A17" s="18" t="s">
        <v>119</v>
      </c>
      <c r="B17" s="19" t="s">
        <v>596</v>
      </c>
      <c r="C17" s="19"/>
      <c r="D17" s="19" t="s">
        <v>352</v>
      </c>
      <c r="E17" s="18" t="s">
        <v>66</v>
      </c>
      <c r="F17" s="20" t="s">
        <v>1175</v>
      </c>
      <c r="G17" s="21">
        <f t="shared" si="2"/>
        <v>161.77</v>
      </c>
      <c r="H17" s="21">
        <v>15363.58</v>
      </c>
    </row>
    <row r="18" ht="23" customHeight="1" spans="1:8">
      <c r="A18" s="18" t="s">
        <v>123</v>
      </c>
      <c r="B18" s="19" t="s">
        <v>1176</v>
      </c>
      <c r="C18" s="19"/>
      <c r="D18" s="19" t="s">
        <v>1177</v>
      </c>
      <c r="E18" s="18" t="s">
        <v>66</v>
      </c>
      <c r="F18" s="20" t="s">
        <v>1178</v>
      </c>
      <c r="G18" s="21">
        <f t="shared" si="2"/>
        <v>154.46</v>
      </c>
      <c r="H18" s="21">
        <v>2545.58</v>
      </c>
    </row>
    <row r="19" ht="23" customHeight="1" spans="1:8">
      <c r="A19" s="18" t="s">
        <v>61</v>
      </c>
      <c r="B19" s="19" t="s">
        <v>61</v>
      </c>
      <c r="C19" s="19"/>
      <c r="D19" s="19" t="s">
        <v>353</v>
      </c>
      <c r="E19" s="18" t="s">
        <v>61</v>
      </c>
      <c r="F19" s="20" t="s">
        <v>61</v>
      </c>
      <c r="G19" s="21"/>
      <c r="H19" s="21"/>
    </row>
    <row r="20" ht="23" customHeight="1" spans="1:8">
      <c r="A20" s="18" t="s">
        <v>126</v>
      </c>
      <c r="B20" s="19" t="s">
        <v>1179</v>
      </c>
      <c r="C20" s="19"/>
      <c r="D20" s="19" t="s">
        <v>1055</v>
      </c>
      <c r="E20" s="18" t="s">
        <v>66</v>
      </c>
      <c r="F20" s="20" t="s">
        <v>1180</v>
      </c>
      <c r="G20" s="21">
        <f t="shared" ref="G20:G41" si="3">ROUND(H20/F20,2)</f>
        <v>57.84</v>
      </c>
      <c r="H20" s="21">
        <v>429.14</v>
      </c>
    </row>
    <row r="21" ht="23" customHeight="1" spans="1:8">
      <c r="A21" s="18" t="s">
        <v>131</v>
      </c>
      <c r="B21" s="19" t="s">
        <v>1051</v>
      </c>
      <c r="C21" s="19"/>
      <c r="D21" s="19" t="s">
        <v>1181</v>
      </c>
      <c r="E21" s="18" t="s">
        <v>66</v>
      </c>
      <c r="F21" s="20" t="s">
        <v>1182</v>
      </c>
      <c r="G21" s="21">
        <f t="shared" si="3"/>
        <v>57.84</v>
      </c>
      <c r="H21" s="21">
        <v>6938.01</v>
      </c>
    </row>
    <row r="22" ht="23" customHeight="1" spans="1:8">
      <c r="A22" s="18" t="s">
        <v>135</v>
      </c>
      <c r="B22" s="19" t="s">
        <v>1183</v>
      </c>
      <c r="C22" s="19"/>
      <c r="D22" s="19" t="s">
        <v>429</v>
      </c>
      <c r="E22" s="18" t="s">
        <v>66</v>
      </c>
      <c r="F22" s="20" t="s">
        <v>1184</v>
      </c>
      <c r="G22" s="21">
        <f t="shared" si="3"/>
        <v>60.28</v>
      </c>
      <c r="H22" s="21">
        <v>198.92</v>
      </c>
    </row>
    <row r="23" ht="23" customHeight="1" spans="1:8">
      <c r="A23" s="18" t="s">
        <v>138</v>
      </c>
      <c r="B23" s="19" t="s">
        <v>1060</v>
      </c>
      <c r="C23" s="19"/>
      <c r="D23" s="19" t="s">
        <v>611</v>
      </c>
      <c r="E23" s="18" t="s">
        <v>66</v>
      </c>
      <c r="F23" s="20" t="s">
        <v>1185</v>
      </c>
      <c r="G23" s="21">
        <f t="shared" si="3"/>
        <v>45.69</v>
      </c>
      <c r="H23" s="21">
        <v>2466.45</v>
      </c>
    </row>
    <row r="24" ht="23" customHeight="1" spans="1:8">
      <c r="A24" s="18" t="s">
        <v>141</v>
      </c>
      <c r="B24" s="19" t="s">
        <v>1062</v>
      </c>
      <c r="C24" s="19"/>
      <c r="D24" s="19" t="s">
        <v>617</v>
      </c>
      <c r="E24" s="18" t="s">
        <v>66</v>
      </c>
      <c r="F24" s="20" t="s">
        <v>1186</v>
      </c>
      <c r="G24" s="21">
        <f t="shared" si="3"/>
        <v>45.69</v>
      </c>
      <c r="H24" s="21">
        <v>5855.89</v>
      </c>
    </row>
    <row r="25" ht="23" customHeight="1" spans="1:8">
      <c r="A25" s="18" t="s">
        <v>144</v>
      </c>
      <c r="B25" s="19" t="s">
        <v>1064</v>
      </c>
      <c r="C25" s="19"/>
      <c r="D25" s="19" t="s">
        <v>614</v>
      </c>
      <c r="E25" s="18" t="s">
        <v>66</v>
      </c>
      <c r="F25" s="20" t="s">
        <v>1187</v>
      </c>
      <c r="G25" s="21">
        <f t="shared" si="3"/>
        <v>36.43</v>
      </c>
      <c r="H25" s="21">
        <v>1635.43</v>
      </c>
    </row>
    <row r="26" ht="23" customHeight="1" spans="1:8">
      <c r="A26" s="18" t="s">
        <v>147</v>
      </c>
      <c r="B26" s="19" t="s">
        <v>1188</v>
      </c>
      <c r="C26" s="19"/>
      <c r="D26" s="19" t="s">
        <v>364</v>
      </c>
      <c r="E26" s="18" t="s">
        <v>66</v>
      </c>
      <c r="F26" s="20" t="s">
        <v>1189</v>
      </c>
      <c r="G26" s="21">
        <f t="shared" si="3"/>
        <v>122.15</v>
      </c>
      <c r="H26" s="21">
        <v>5439.24</v>
      </c>
    </row>
    <row r="27" ht="23" customHeight="1" spans="1:8">
      <c r="A27" s="18" t="s">
        <v>149</v>
      </c>
      <c r="B27" s="19" t="s">
        <v>1074</v>
      </c>
      <c r="C27" s="19"/>
      <c r="D27" s="19" t="s">
        <v>368</v>
      </c>
      <c r="E27" s="18" t="s">
        <v>66</v>
      </c>
      <c r="F27" s="20" t="s">
        <v>1190</v>
      </c>
      <c r="G27" s="21">
        <f t="shared" si="3"/>
        <v>115.67</v>
      </c>
      <c r="H27" s="21">
        <v>144.59</v>
      </c>
    </row>
    <row r="28" ht="23" customHeight="1" spans="1:8">
      <c r="A28" s="18" t="s">
        <v>152</v>
      </c>
      <c r="B28" s="19" t="s">
        <v>1070</v>
      </c>
      <c r="C28" s="19"/>
      <c r="D28" s="19" t="s">
        <v>366</v>
      </c>
      <c r="E28" s="18" t="s">
        <v>66</v>
      </c>
      <c r="F28" s="20" t="s">
        <v>1191</v>
      </c>
      <c r="G28" s="21">
        <f t="shared" si="3"/>
        <v>50.65</v>
      </c>
      <c r="H28" s="21">
        <v>7369.73</v>
      </c>
    </row>
    <row r="29" ht="23" customHeight="1" spans="1:8">
      <c r="A29" s="18" t="s">
        <v>155</v>
      </c>
      <c r="B29" s="19" t="s">
        <v>1192</v>
      </c>
      <c r="C29" s="19"/>
      <c r="D29" s="19" t="s">
        <v>1077</v>
      </c>
      <c r="E29" s="18" t="s">
        <v>66</v>
      </c>
      <c r="F29" s="20" t="s">
        <v>1193</v>
      </c>
      <c r="G29" s="21">
        <f t="shared" si="3"/>
        <v>176.02</v>
      </c>
      <c r="H29" s="21">
        <v>3200.1</v>
      </c>
    </row>
    <row r="30" ht="23" customHeight="1" spans="1:8">
      <c r="A30" s="18" t="s">
        <v>157</v>
      </c>
      <c r="B30" s="19" t="s">
        <v>1194</v>
      </c>
      <c r="C30" s="19"/>
      <c r="D30" s="19" t="s">
        <v>643</v>
      </c>
      <c r="E30" s="18" t="s">
        <v>66</v>
      </c>
      <c r="F30" s="20" t="s">
        <v>1195</v>
      </c>
      <c r="G30" s="21">
        <f t="shared" si="3"/>
        <v>172.7</v>
      </c>
      <c r="H30" s="21">
        <v>2454.04</v>
      </c>
    </row>
    <row r="31" ht="23" customHeight="1" spans="1:8">
      <c r="A31" s="18" t="s">
        <v>160</v>
      </c>
      <c r="B31" s="19" t="s">
        <v>1196</v>
      </c>
      <c r="C31" s="19"/>
      <c r="D31" s="19" t="s">
        <v>652</v>
      </c>
      <c r="E31" s="18" t="s">
        <v>90</v>
      </c>
      <c r="F31" s="20" t="s">
        <v>1197</v>
      </c>
      <c r="G31" s="21">
        <f t="shared" si="3"/>
        <v>14.6</v>
      </c>
      <c r="H31" s="21">
        <v>354.69</v>
      </c>
    </row>
    <row r="32" ht="23" customHeight="1" spans="1:8">
      <c r="A32" s="18" t="s">
        <v>221</v>
      </c>
      <c r="B32" s="19" t="s">
        <v>1198</v>
      </c>
      <c r="C32" s="19"/>
      <c r="D32" s="19" t="s">
        <v>505</v>
      </c>
      <c r="E32" s="18" t="s">
        <v>90</v>
      </c>
      <c r="F32" s="20" t="s">
        <v>1199</v>
      </c>
      <c r="G32" s="21">
        <f t="shared" si="3"/>
        <v>11.47</v>
      </c>
      <c r="H32" s="21">
        <v>28.21</v>
      </c>
    </row>
    <row r="33" ht="23" customHeight="1" spans="1:8">
      <c r="A33" s="18" t="s">
        <v>224</v>
      </c>
      <c r="B33" s="19" t="s">
        <v>649</v>
      </c>
      <c r="C33" s="19"/>
      <c r="D33" s="19" t="s">
        <v>370</v>
      </c>
      <c r="E33" s="18" t="s">
        <v>90</v>
      </c>
      <c r="F33" s="20" t="s">
        <v>1200</v>
      </c>
      <c r="G33" s="21">
        <f t="shared" si="3"/>
        <v>3.47</v>
      </c>
      <c r="H33" s="21">
        <v>349.91</v>
      </c>
    </row>
    <row r="34" ht="23" customHeight="1" spans="1:8">
      <c r="A34" s="18" t="s">
        <v>227</v>
      </c>
      <c r="B34" s="19" t="s">
        <v>1201</v>
      </c>
      <c r="C34" s="19"/>
      <c r="D34" s="19" t="s">
        <v>675</v>
      </c>
      <c r="E34" s="18" t="s">
        <v>116</v>
      </c>
      <c r="F34" s="20" t="s">
        <v>1202</v>
      </c>
      <c r="G34" s="21">
        <f t="shared" si="3"/>
        <v>1246.09</v>
      </c>
      <c r="H34" s="21">
        <v>500.93</v>
      </c>
    </row>
    <row r="35" ht="23" customHeight="1" spans="1:8">
      <c r="A35" s="18" t="s">
        <v>230</v>
      </c>
      <c r="B35" s="19" t="s">
        <v>1203</v>
      </c>
      <c r="C35" s="19"/>
      <c r="D35" s="19" t="s">
        <v>679</v>
      </c>
      <c r="E35" s="18" t="s">
        <v>116</v>
      </c>
      <c r="F35" s="20" t="s">
        <v>1204</v>
      </c>
      <c r="G35" s="21">
        <f t="shared" si="3"/>
        <v>1451.69</v>
      </c>
      <c r="H35" s="21">
        <v>10084.89</v>
      </c>
    </row>
    <row r="36" ht="23" customHeight="1" spans="1:8">
      <c r="A36" s="18" t="s">
        <v>233</v>
      </c>
      <c r="B36" s="19" t="s">
        <v>1205</v>
      </c>
      <c r="C36" s="19"/>
      <c r="D36" s="19" t="s">
        <v>683</v>
      </c>
      <c r="E36" s="18" t="s">
        <v>116</v>
      </c>
      <c r="F36" s="20" t="s">
        <v>1206</v>
      </c>
      <c r="G36" s="21">
        <f t="shared" si="3"/>
        <v>750.54</v>
      </c>
      <c r="H36" s="21">
        <v>689</v>
      </c>
    </row>
    <row r="37" ht="23" customHeight="1" spans="1:8">
      <c r="A37" s="18" t="s">
        <v>236</v>
      </c>
      <c r="B37" s="19" t="s">
        <v>1207</v>
      </c>
      <c r="C37" s="19"/>
      <c r="D37" s="19" t="s">
        <v>660</v>
      </c>
      <c r="E37" s="18" t="s">
        <v>116</v>
      </c>
      <c r="F37" s="20" t="s">
        <v>1208</v>
      </c>
      <c r="G37" s="21">
        <f t="shared" si="3"/>
        <v>688.19</v>
      </c>
      <c r="H37" s="21">
        <v>7991.95</v>
      </c>
    </row>
    <row r="38" ht="23" customHeight="1" spans="1:8">
      <c r="A38" s="18" t="s">
        <v>240</v>
      </c>
      <c r="B38" s="19" t="s">
        <v>1209</v>
      </c>
      <c r="C38" s="19"/>
      <c r="D38" s="19" t="s">
        <v>663</v>
      </c>
      <c r="E38" s="18" t="s">
        <v>116</v>
      </c>
      <c r="F38" s="20" t="s">
        <v>1210</v>
      </c>
      <c r="G38" s="21">
        <f t="shared" si="3"/>
        <v>500.16</v>
      </c>
      <c r="H38" s="21">
        <v>9436.52</v>
      </c>
    </row>
    <row r="39" ht="23" customHeight="1" spans="1:8">
      <c r="A39" s="18" t="s">
        <v>243</v>
      </c>
      <c r="B39" s="19" t="s">
        <v>1211</v>
      </c>
      <c r="C39" s="19"/>
      <c r="D39" s="19" t="s">
        <v>667</v>
      </c>
      <c r="E39" s="18" t="s">
        <v>116</v>
      </c>
      <c r="F39" s="20" t="s">
        <v>1212</v>
      </c>
      <c r="G39" s="21">
        <f t="shared" si="3"/>
        <v>500.16</v>
      </c>
      <c r="H39" s="21">
        <v>14850.25</v>
      </c>
    </row>
    <row r="40" ht="23" customHeight="1" spans="1:8">
      <c r="A40" s="18" t="s">
        <v>246</v>
      </c>
      <c r="B40" s="19" t="s">
        <v>1213</v>
      </c>
      <c r="C40" s="19"/>
      <c r="D40" s="19" t="s">
        <v>372</v>
      </c>
      <c r="E40" s="18" t="s">
        <v>373</v>
      </c>
      <c r="F40" s="20" t="s">
        <v>1214</v>
      </c>
      <c r="G40" s="21">
        <f t="shared" si="3"/>
        <v>4.56</v>
      </c>
      <c r="H40" s="21">
        <v>1239.5</v>
      </c>
    </row>
    <row r="41" ht="23" customHeight="1" spans="1:8">
      <c r="A41" s="18" t="s">
        <v>249</v>
      </c>
      <c r="B41" s="19" t="s">
        <v>1215</v>
      </c>
      <c r="C41" s="19"/>
      <c r="D41" s="19" t="s">
        <v>372</v>
      </c>
      <c r="E41" s="18" t="s">
        <v>373</v>
      </c>
      <c r="F41" s="20" t="s">
        <v>1216</v>
      </c>
      <c r="G41" s="21">
        <f t="shared" si="3"/>
        <v>5.9</v>
      </c>
      <c r="H41" s="21">
        <v>749.17</v>
      </c>
    </row>
    <row r="42" ht="23" customHeight="1" spans="1:8">
      <c r="A42" s="18" t="s">
        <v>61</v>
      </c>
      <c r="B42" s="19" t="s">
        <v>61</v>
      </c>
      <c r="C42" s="19"/>
      <c r="D42" s="19" t="s">
        <v>375</v>
      </c>
      <c r="E42" s="18" t="s">
        <v>61</v>
      </c>
      <c r="F42" s="20" t="s">
        <v>61</v>
      </c>
      <c r="G42" s="21"/>
      <c r="H42" s="21"/>
    </row>
    <row r="43" ht="23" customHeight="1" spans="1:8">
      <c r="A43" s="18" t="s">
        <v>252</v>
      </c>
      <c r="B43" s="19" t="s">
        <v>727</v>
      </c>
      <c r="C43" s="19"/>
      <c r="D43" s="19" t="s">
        <v>1217</v>
      </c>
      <c r="E43" s="18" t="s">
        <v>90</v>
      </c>
      <c r="F43" s="20" t="s">
        <v>1218</v>
      </c>
      <c r="G43" s="21">
        <f t="shared" ref="G43:G47" si="4">ROUND(H43/F43,2)</f>
        <v>43.59</v>
      </c>
      <c r="H43" s="21">
        <v>706.11</v>
      </c>
    </row>
    <row r="44" ht="23" customHeight="1" spans="1:8">
      <c r="A44" s="18" t="s">
        <v>256</v>
      </c>
      <c r="B44" s="19" t="s">
        <v>1219</v>
      </c>
      <c r="C44" s="19"/>
      <c r="D44" s="19" t="s">
        <v>1220</v>
      </c>
      <c r="E44" s="18" t="s">
        <v>90</v>
      </c>
      <c r="F44" s="20" t="s">
        <v>1221</v>
      </c>
      <c r="G44" s="21">
        <f t="shared" si="4"/>
        <v>39.82</v>
      </c>
      <c r="H44" s="21">
        <v>1254.2</v>
      </c>
    </row>
    <row r="45" ht="23" customHeight="1" spans="1:8">
      <c r="A45" s="18" t="s">
        <v>645</v>
      </c>
      <c r="B45" s="19" t="s">
        <v>750</v>
      </c>
      <c r="C45" s="19"/>
      <c r="D45" s="19" t="s">
        <v>744</v>
      </c>
      <c r="E45" s="18" t="s">
        <v>90</v>
      </c>
      <c r="F45" s="20" t="s">
        <v>1222</v>
      </c>
      <c r="G45" s="21">
        <f t="shared" si="4"/>
        <v>21.7</v>
      </c>
      <c r="H45" s="21">
        <v>644.37</v>
      </c>
    </row>
    <row r="46" ht="23" customHeight="1" spans="1:8">
      <c r="A46" s="18" t="s">
        <v>164</v>
      </c>
      <c r="B46" s="19" t="s">
        <v>1223</v>
      </c>
      <c r="C46" s="19"/>
      <c r="D46" s="19" t="s">
        <v>377</v>
      </c>
      <c r="E46" s="18" t="s">
        <v>90</v>
      </c>
      <c r="F46" s="20" t="s">
        <v>1224</v>
      </c>
      <c r="G46" s="21">
        <f t="shared" si="4"/>
        <v>16.41</v>
      </c>
      <c r="H46" s="21">
        <v>682.24</v>
      </c>
    </row>
    <row r="47" ht="23" customHeight="1" spans="1:8">
      <c r="A47" s="18" t="s">
        <v>167</v>
      </c>
      <c r="B47" s="19" t="s">
        <v>1225</v>
      </c>
      <c r="C47" s="19"/>
      <c r="D47" s="19" t="s">
        <v>754</v>
      </c>
      <c r="E47" s="18" t="s">
        <v>90</v>
      </c>
      <c r="F47" s="20" t="s">
        <v>953</v>
      </c>
      <c r="G47" s="21">
        <f t="shared" si="4"/>
        <v>27.19</v>
      </c>
      <c r="H47" s="21">
        <v>146.81</v>
      </c>
    </row>
    <row r="48" ht="23" customHeight="1" spans="1:8">
      <c r="A48" s="18" t="s">
        <v>61</v>
      </c>
      <c r="B48" s="19" t="s">
        <v>61</v>
      </c>
      <c r="C48" s="19"/>
      <c r="D48" s="19" t="s">
        <v>379</v>
      </c>
      <c r="E48" s="18" t="s">
        <v>61</v>
      </c>
      <c r="F48" s="20" t="s">
        <v>61</v>
      </c>
      <c r="G48" s="21"/>
      <c r="H48" s="21"/>
    </row>
    <row r="49" ht="36" customHeight="1" spans="1:8">
      <c r="A49" s="18" t="s">
        <v>170</v>
      </c>
      <c r="B49" s="19" t="s">
        <v>770</v>
      </c>
      <c r="C49" s="19"/>
      <c r="D49" s="19" t="s">
        <v>380</v>
      </c>
      <c r="E49" s="18" t="s">
        <v>90</v>
      </c>
      <c r="F49" s="20" t="s">
        <v>1226</v>
      </c>
      <c r="G49" s="21">
        <f t="shared" ref="G49:G51" si="5">ROUND(H49/F49,2)</f>
        <v>42.71</v>
      </c>
      <c r="H49" s="21">
        <v>28256.16</v>
      </c>
    </row>
    <row r="50" ht="36" customHeight="1" spans="1:8">
      <c r="A50" s="18" t="s">
        <v>173</v>
      </c>
      <c r="B50" s="19" t="s">
        <v>1227</v>
      </c>
      <c r="C50" s="19"/>
      <c r="D50" s="19" t="s">
        <v>517</v>
      </c>
      <c r="E50" s="18" t="s">
        <v>90</v>
      </c>
      <c r="F50" s="20" t="s">
        <v>1228</v>
      </c>
      <c r="G50" s="21">
        <f t="shared" si="5"/>
        <v>19.05</v>
      </c>
      <c r="H50" s="21">
        <v>2255.72</v>
      </c>
    </row>
    <row r="51" ht="23" customHeight="1" spans="1:8">
      <c r="A51" s="18" t="s">
        <v>258</v>
      </c>
      <c r="B51" s="19" t="s">
        <v>781</v>
      </c>
      <c r="C51" s="19"/>
      <c r="D51" s="19" t="s">
        <v>782</v>
      </c>
      <c r="E51" s="18" t="s">
        <v>90</v>
      </c>
      <c r="F51" s="20" t="s">
        <v>1229</v>
      </c>
      <c r="G51" s="21">
        <f t="shared" si="5"/>
        <v>8.29</v>
      </c>
      <c r="H51" s="21">
        <v>684.56</v>
      </c>
    </row>
    <row r="52" ht="23" customHeight="1" spans="1:8">
      <c r="A52" s="18" t="s">
        <v>61</v>
      </c>
      <c r="B52" s="19" t="s">
        <v>61</v>
      </c>
      <c r="C52" s="19"/>
      <c r="D52" s="19" t="s">
        <v>1106</v>
      </c>
      <c r="E52" s="18" t="s">
        <v>61</v>
      </c>
      <c r="F52" s="20" t="s">
        <v>61</v>
      </c>
      <c r="G52" s="21"/>
      <c r="H52" s="21"/>
    </row>
    <row r="53" ht="23" customHeight="1" spans="1:8">
      <c r="A53" s="18" t="s">
        <v>260</v>
      </c>
      <c r="B53" s="19" t="s">
        <v>791</v>
      </c>
      <c r="C53" s="19"/>
      <c r="D53" s="19" t="s">
        <v>792</v>
      </c>
      <c r="E53" s="18" t="s">
        <v>90</v>
      </c>
      <c r="F53" s="20" t="s">
        <v>1226</v>
      </c>
      <c r="G53" s="21">
        <f t="shared" ref="G53:G58" si="6">ROUND(H53/F53,2)</f>
        <v>12.08</v>
      </c>
      <c r="H53" s="21">
        <v>7989.76</v>
      </c>
    </row>
    <row r="54" ht="23" customHeight="1" spans="1:8">
      <c r="A54" s="18" t="s">
        <v>61</v>
      </c>
      <c r="B54" s="19" t="s">
        <v>61</v>
      </c>
      <c r="C54" s="19"/>
      <c r="D54" s="19" t="s">
        <v>382</v>
      </c>
      <c r="E54" s="18" t="s">
        <v>61</v>
      </c>
      <c r="F54" s="20" t="s">
        <v>61</v>
      </c>
      <c r="G54" s="21"/>
      <c r="H54" s="21"/>
    </row>
    <row r="55" ht="23" customHeight="1" spans="1:8">
      <c r="A55" s="18" t="s">
        <v>665</v>
      </c>
      <c r="B55" s="19" t="s">
        <v>812</v>
      </c>
      <c r="C55" s="19"/>
      <c r="D55" s="19" t="s">
        <v>1230</v>
      </c>
      <c r="E55" s="18" t="s">
        <v>90</v>
      </c>
      <c r="F55" s="20" t="s">
        <v>1231</v>
      </c>
      <c r="G55" s="21">
        <f t="shared" si="6"/>
        <v>62.59</v>
      </c>
      <c r="H55" s="21">
        <v>18595.22</v>
      </c>
    </row>
    <row r="56" ht="23" customHeight="1" spans="1:8">
      <c r="A56" s="18" t="s">
        <v>669</v>
      </c>
      <c r="B56" s="19" t="s">
        <v>824</v>
      </c>
      <c r="C56" s="19"/>
      <c r="D56" s="19" t="s">
        <v>1232</v>
      </c>
      <c r="E56" s="18" t="s">
        <v>90</v>
      </c>
      <c r="F56" s="20" t="s">
        <v>1233</v>
      </c>
      <c r="G56" s="21">
        <f t="shared" si="6"/>
        <v>115.71</v>
      </c>
      <c r="H56" s="21">
        <v>35026.76</v>
      </c>
    </row>
    <row r="57" ht="23" customHeight="1" spans="1:8">
      <c r="A57" s="18" t="s">
        <v>673</v>
      </c>
      <c r="B57" s="19" t="s">
        <v>1111</v>
      </c>
      <c r="C57" s="19"/>
      <c r="D57" s="19" t="s">
        <v>841</v>
      </c>
      <c r="E57" s="18" t="s">
        <v>90</v>
      </c>
      <c r="F57" s="20" t="s">
        <v>1234</v>
      </c>
      <c r="G57" s="21">
        <f t="shared" si="6"/>
        <v>66.18</v>
      </c>
      <c r="H57" s="21">
        <v>1459.3</v>
      </c>
    </row>
    <row r="58" ht="23" customHeight="1" spans="1:8">
      <c r="A58" s="18" t="s">
        <v>681</v>
      </c>
      <c r="B58" s="19" t="s">
        <v>1235</v>
      </c>
      <c r="C58" s="19"/>
      <c r="D58" s="19" t="s">
        <v>1108</v>
      </c>
      <c r="E58" s="18" t="s">
        <v>90</v>
      </c>
      <c r="F58" s="20" t="s">
        <v>1199</v>
      </c>
      <c r="G58" s="21">
        <f t="shared" si="6"/>
        <v>55.94</v>
      </c>
      <c r="H58" s="21">
        <v>137.61</v>
      </c>
    </row>
    <row r="59" ht="36" customHeight="1" spans="1:8">
      <c r="A59" s="18" t="s">
        <v>61</v>
      </c>
      <c r="B59" s="19" t="s">
        <v>61</v>
      </c>
      <c r="C59" s="19"/>
      <c r="D59" s="19" t="s">
        <v>385</v>
      </c>
      <c r="E59" s="18" t="s">
        <v>61</v>
      </c>
      <c r="F59" s="20" t="s">
        <v>61</v>
      </c>
      <c r="G59" s="21"/>
      <c r="H59" s="21"/>
    </row>
    <row r="60" ht="23" customHeight="1" spans="1:8">
      <c r="A60" s="18" t="s">
        <v>685</v>
      </c>
      <c r="B60" s="19" t="s">
        <v>1127</v>
      </c>
      <c r="C60" s="19"/>
      <c r="D60" s="19" t="s">
        <v>1236</v>
      </c>
      <c r="E60" s="18" t="s">
        <v>90</v>
      </c>
      <c r="F60" s="20" t="s">
        <v>1237</v>
      </c>
      <c r="G60" s="21">
        <f t="shared" ref="G60:G65" si="7">ROUND(H60/F60,2)</f>
        <v>15.89</v>
      </c>
      <c r="H60" s="21">
        <v>10084.88</v>
      </c>
    </row>
    <row r="61" ht="23" customHeight="1" spans="1:8">
      <c r="A61" s="18" t="s">
        <v>688</v>
      </c>
      <c r="B61" s="19" t="s">
        <v>1238</v>
      </c>
      <c r="C61" s="19"/>
      <c r="D61" s="19" t="s">
        <v>1114</v>
      </c>
      <c r="E61" s="18" t="s">
        <v>90</v>
      </c>
      <c r="F61" s="20" t="s">
        <v>1239</v>
      </c>
      <c r="G61" s="21">
        <f t="shared" si="7"/>
        <v>47.74</v>
      </c>
      <c r="H61" s="21">
        <v>39256.43</v>
      </c>
    </row>
    <row r="62" ht="23" customHeight="1" spans="1:8">
      <c r="A62" s="18" t="s">
        <v>61</v>
      </c>
      <c r="B62" s="19" t="s">
        <v>61</v>
      </c>
      <c r="C62" s="19"/>
      <c r="D62" s="19" t="s">
        <v>879</v>
      </c>
      <c r="E62" s="18" t="s">
        <v>61</v>
      </c>
      <c r="F62" s="20" t="s">
        <v>61</v>
      </c>
      <c r="G62" s="21"/>
      <c r="H62" s="21"/>
    </row>
    <row r="63" ht="23" customHeight="1" spans="1:8">
      <c r="A63" s="18" t="s">
        <v>691</v>
      </c>
      <c r="B63" s="19" t="s">
        <v>1126</v>
      </c>
      <c r="C63" s="19"/>
      <c r="D63" s="19" t="s">
        <v>885</v>
      </c>
      <c r="E63" s="18" t="s">
        <v>90</v>
      </c>
      <c r="F63" s="20" t="s">
        <v>1239</v>
      </c>
      <c r="G63" s="21">
        <f t="shared" si="7"/>
        <v>26.25</v>
      </c>
      <c r="H63" s="21">
        <v>21582.17</v>
      </c>
    </row>
    <row r="64" ht="23" customHeight="1" spans="1:8">
      <c r="A64" s="18" t="s">
        <v>694</v>
      </c>
      <c r="B64" s="19" t="s">
        <v>1240</v>
      </c>
      <c r="C64" s="19"/>
      <c r="D64" s="19" t="s">
        <v>391</v>
      </c>
      <c r="E64" s="18" t="s">
        <v>90</v>
      </c>
      <c r="F64" s="20" t="s">
        <v>1241</v>
      </c>
      <c r="G64" s="21">
        <f t="shared" si="7"/>
        <v>25.33</v>
      </c>
      <c r="H64" s="21">
        <v>20201.39</v>
      </c>
    </row>
    <row r="65" ht="23" customHeight="1" spans="1:8">
      <c r="A65" s="18" t="s">
        <v>61</v>
      </c>
      <c r="B65" s="19" t="s">
        <v>61</v>
      </c>
      <c r="C65" s="19"/>
      <c r="D65" s="19" t="s">
        <v>392</v>
      </c>
      <c r="E65" s="18" t="s">
        <v>61</v>
      </c>
      <c r="F65" s="20" t="s">
        <v>61</v>
      </c>
      <c r="G65" s="21"/>
      <c r="H65" s="21"/>
    </row>
    <row r="66" ht="36" customHeight="1" spans="1:8">
      <c r="A66" s="18" t="s">
        <v>698</v>
      </c>
      <c r="B66" s="19" t="s">
        <v>1242</v>
      </c>
      <c r="C66" s="19"/>
      <c r="D66" s="19" t="s">
        <v>1243</v>
      </c>
      <c r="E66" s="18" t="s">
        <v>113</v>
      </c>
      <c r="F66" s="20" t="s">
        <v>1244</v>
      </c>
      <c r="G66" s="21">
        <f t="shared" ref="G66:G84" si="8">ROUND(H66/F66,2)</f>
        <v>57.3</v>
      </c>
      <c r="H66" s="21">
        <v>3595.37</v>
      </c>
    </row>
    <row r="67" ht="23" customHeight="1" spans="1:8">
      <c r="A67" s="18" t="s">
        <v>701</v>
      </c>
      <c r="B67" s="19" t="s">
        <v>1245</v>
      </c>
      <c r="C67" s="19"/>
      <c r="D67" s="19" t="s">
        <v>938</v>
      </c>
      <c r="E67" s="18" t="s">
        <v>116</v>
      </c>
      <c r="F67" s="20" t="s">
        <v>939</v>
      </c>
      <c r="G67" s="21">
        <f t="shared" si="8"/>
        <v>852.33</v>
      </c>
      <c r="H67" s="21">
        <v>255.7</v>
      </c>
    </row>
    <row r="68" ht="23" customHeight="1" spans="1:8">
      <c r="A68" s="18" t="s">
        <v>61</v>
      </c>
      <c r="B68" s="19" t="s">
        <v>61</v>
      </c>
      <c r="C68" s="19"/>
      <c r="D68" s="19" t="s">
        <v>394</v>
      </c>
      <c r="E68" s="18" t="s">
        <v>61</v>
      </c>
      <c r="F68" s="20" t="s">
        <v>61</v>
      </c>
      <c r="G68" s="21"/>
      <c r="H68" s="21"/>
    </row>
    <row r="69" ht="23" customHeight="1" spans="1:8">
      <c r="A69" s="18" t="s">
        <v>705</v>
      </c>
      <c r="B69" s="19" t="s">
        <v>1134</v>
      </c>
      <c r="C69" s="19"/>
      <c r="D69" s="19" t="s">
        <v>960</v>
      </c>
      <c r="E69" s="18" t="s">
        <v>90</v>
      </c>
      <c r="F69" s="20" t="s">
        <v>1246</v>
      </c>
      <c r="G69" s="21">
        <f t="shared" si="8"/>
        <v>14.73</v>
      </c>
      <c r="H69" s="21">
        <v>13698.21</v>
      </c>
    </row>
    <row r="70" ht="23" customHeight="1" spans="1:8">
      <c r="A70" s="18" t="s">
        <v>1130</v>
      </c>
      <c r="B70" s="19" t="s">
        <v>440</v>
      </c>
      <c r="C70" s="19"/>
      <c r="D70" s="19" t="s">
        <v>399</v>
      </c>
      <c r="E70" s="18" t="s">
        <v>90</v>
      </c>
      <c r="F70" s="20" t="s">
        <v>1247</v>
      </c>
      <c r="G70" s="21">
        <f t="shared" si="8"/>
        <v>10.23</v>
      </c>
      <c r="H70" s="21">
        <v>6943.58</v>
      </c>
    </row>
    <row r="71" ht="23" customHeight="1" spans="1:8">
      <c r="A71" s="18" t="s">
        <v>710</v>
      </c>
      <c r="B71" s="19" t="s">
        <v>441</v>
      </c>
      <c r="C71" s="19"/>
      <c r="D71" s="19" t="s">
        <v>401</v>
      </c>
      <c r="E71" s="18" t="s">
        <v>90</v>
      </c>
      <c r="F71" s="20" t="s">
        <v>1248</v>
      </c>
      <c r="G71" s="21">
        <f t="shared" si="8"/>
        <v>4.9</v>
      </c>
      <c r="H71" s="21">
        <v>1661.42</v>
      </c>
    </row>
    <row r="72" ht="23" customHeight="1" spans="1:8">
      <c r="A72" s="18" t="s">
        <v>756</v>
      </c>
      <c r="B72" s="19" t="s">
        <v>1249</v>
      </c>
      <c r="C72" s="19"/>
      <c r="D72" s="19" t="s">
        <v>1250</v>
      </c>
      <c r="E72" s="18" t="s">
        <v>90</v>
      </c>
      <c r="F72" s="20" t="s">
        <v>1251</v>
      </c>
      <c r="G72" s="21">
        <f t="shared" si="8"/>
        <v>25.13</v>
      </c>
      <c r="H72" s="21">
        <v>489.05</v>
      </c>
    </row>
    <row r="73" ht="23" customHeight="1" spans="1:8">
      <c r="A73" s="18" t="s">
        <v>762</v>
      </c>
      <c r="B73" s="19" t="s">
        <v>1155</v>
      </c>
      <c r="C73" s="19"/>
      <c r="D73" s="19" t="s">
        <v>614</v>
      </c>
      <c r="E73" s="18" t="s">
        <v>90</v>
      </c>
      <c r="F73" s="20" t="s">
        <v>1252</v>
      </c>
      <c r="G73" s="21">
        <f t="shared" si="8"/>
        <v>24.73</v>
      </c>
      <c r="H73" s="21">
        <v>10269.99</v>
      </c>
    </row>
    <row r="74" ht="23" customHeight="1" spans="1:8">
      <c r="A74" s="18" t="s">
        <v>766</v>
      </c>
      <c r="B74" s="19" t="s">
        <v>1253</v>
      </c>
      <c r="C74" s="19"/>
      <c r="D74" s="19" t="s">
        <v>444</v>
      </c>
      <c r="E74" s="18" t="s">
        <v>90</v>
      </c>
      <c r="F74" s="20" t="s">
        <v>1254</v>
      </c>
      <c r="G74" s="21">
        <f t="shared" si="8"/>
        <v>23.11</v>
      </c>
      <c r="H74" s="21">
        <v>2666.08</v>
      </c>
    </row>
    <row r="75" ht="23" customHeight="1" spans="1:8">
      <c r="A75" s="18" t="s">
        <v>769</v>
      </c>
      <c r="B75" s="19" t="s">
        <v>1138</v>
      </c>
      <c r="C75" s="19"/>
      <c r="D75" s="19" t="s">
        <v>608</v>
      </c>
      <c r="E75" s="18" t="s">
        <v>90</v>
      </c>
      <c r="F75" s="20" t="s">
        <v>1255</v>
      </c>
      <c r="G75" s="21">
        <f t="shared" si="8"/>
        <v>10.66</v>
      </c>
      <c r="H75" s="21">
        <v>202.39</v>
      </c>
    </row>
    <row r="76" ht="23" customHeight="1" spans="1:8">
      <c r="A76" s="18" t="s">
        <v>772</v>
      </c>
      <c r="B76" s="19" t="s">
        <v>1140</v>
      </c>
      <c r="C76" s="19"/>
      <c r="D76" s="19" t="s">
        <v>443</v>
      </c>
      <c r="E76" s="18" t="s">
        <v>90</v>
      </c>
      <c r="F76" s="20" t="s">
        <v>1256</v>
      </c>
      <c r="G76" s="21">
        <f t="shared" si="8"/>
        <v>27.08</v>
      </c>
      <c r="H76" s="21">
        <v>274.02</v>
      </c>
    </row>
    <row r="77" ht="23" customHeight="1" spans="1:8">
      <c r="A77" s="18" t="s">
        <v>776</v>
      </c>
      <c r="B77" s="19" t="s">
        <v>1143</v>
      </c>
      <c r="C77" s="19"/>
      <c r="D77" s="19" t="s">
        <v>973</v>
      </c>
      <c r="E77" s="18" t="s">
        <v>90</v>
      </c>
      <c r="F77" s="20" t="s">
        <v>1257</v>
      </c>
      <c r="G77" s="21">
        <f t="shared" si="8"/>
        <v>36.62</v>
      </c>
      <c r="H77" s="21">
        <v>13564.39</v>
      </c>
    </row>
    <row r="78" ht="23" customHeight="1" spans="1:8">
      <c r="A78" s="18" t="s">
        <v>780</v>
      </c>
      <c r="B78" s="19" t="s">
        <v>1149</v>
      </c>
      <c r="C78" s="19"/>
      <c r="D78" s="19" t="s">
        <v>368</v>
      </c>
      <c r="E78" s="18" t="s">
        <v>90</v>
      </c>
      <c r="F78" s="20" t="s">
        <v>1258</v>
      </c>
      <c r="G78" s="21">
        <f t="shared" si="8"/>
        <v>25.55</v>
      </c>
      <c r="H78" s="21">
        <v>488.25</v>
      </c>
    </row>
    <row r="79" ht="23" customHeight="1" spans="1:8">
      <c r="A79" s="18" t="s">
        <v>784</v>
      </c>
      <c r="B79" s="19" t="s">
        <v>1151</v>
      </c>
      <c r="C79" s="19"/>
      <c r="D79" s="19" t="s">
        <v>366</v>
      </c>
      <c r="E79" s="18" t="s">
        <v>90</v>
      </c>
      <c r="F79" s="20" t="s">
        <v>1259</v>
      </c>
      <c r="G79" s="21">
        <f t="shared" si="8"/>
        <v>47.55</v>
      </c>
      <c r="H79" s="21">
        <v>36219.09</v>
      </c>
    </row>
    <row r="80" ht="23" customHeight="1" spans="1:8">
      <c r="A80" s="18" t="s">
        <v>790</v>
      </c>
      <c r="B80" s="19" t="s">
        <v>991</v>
      </c>
      <c r="C80" s="19"/>
      <c r="D80" s="19" t="s">
        <v>411</v>
      </c>
      <c r="E80" s="18" t="s">
        <v>90</v>
      </c>
      <c r="F80" s="20" t="s">
        <v>1260</v>
      </c>
      <c r="G80" s="21">
        <f t="shared" si="8"/>
        <v>50.06</v>
      </c>
      <c r="H80" s="21">
        <v>16052.42</v>
      </c>
    </row>
    <row r="81" ht="23" customHeight="1" spans="1:8">
      <c r="A81" s="18" t="s">
        <v>794</v>
      </c>
      <c r="B81" s="19" t="s">
        <v>1013</v>
      </c>
      <c r="C81" s="19"/>
      <c r="D81" s="19" t="s">
        <v>1014</v>
      </c>
      <c r="E81" s="18" t="s">
        <v>90</v>
      </c>
      <c r="F81" s="20" t="s">
        <v>1261</v>
      </c>
      <c r="G81" s="21">
        <f t="shared" si="8"/>
        <v>39.96</v>
      </c>
      <c r="H81" s="21">
        <v>5318.42</v>
      </c>
    </row>
    <row r="82" ht="23" customHeight="1" spans="1:8">
      <c r="A82" s="18" t="s">
        <v>799</v>
      </c>
      <c r="B82" s="19" t="s">
        <v>1020</v>
      </c>
      <c r="C82" s="19"/>
      <c r="D82" s="19" t="s">
        <v>1158</v>
      </c>
      <c r="E82" s="18" t="s">
        <v>90</v>
      </c>
      <c r="F82" s="20" t="s">
        <v>1262</v>
      </c>
      <c r="G82" s="21">
        <f t="shared" si="8"/>
        <v>25.06</v>
      </c>
      <c r="H82" s="21">
        <v>4554.27</v>
      </c>
    </row>
    <row r="83" ht="23" customHeight="1" spans="1:8">
      <c r="A83" s="22" t="s">
        <v>803</v>
      </c>
      <c r="B83" s="23" t="s">
        <v>1263</v>
      </c>
      <c r="C83" s="23"/>
      <c r="D83" s="23" t="s">
        <v>1264</v>
      </c>
      <c r="E83" s="22" t="s">
        <v>90</v>
      </c>
      <c r="F83" s="24" t="s">
        <v>1265</v>
      </c>
      <c r="G83" s="21">
        <f t="shared" si="8"/>
        <v>23.02</v>
      </c>
      <c r="H83" s="35">
        <v>863.27</v>
      </c>
    </row>
    <row r="84" ht="23" customHeight="1" spans="1:8">
      <c r="A84" s="30" t="s">
        <v>807</v>
      </c>
      <c r="B84" s="26" t="s">
        <v>1027</v>
      </c>
      <c r="C84" s="26"/>
      <c r="D84" s="26" t="s">
        <v>413</v>
      </c>
      <c r="E84" s="30" t="s">
        <v>90</v>
      </c>
      <c r="F84" s="32" t="s">
        <v>1247</v>
      </c>
      <c r="G84" s="21">
        <f t="shared" si="8"/>
        <v>21.64</v>
      </c>
      <c r="H84" s="36">
        <v>14686.42</v>
      </c>
    </row>
    <row r="85" ht="23.25" customHeight="1" spans="1:8">
      <c r="A85" s="33" t="s">
        <v>414</v>
      </c>
      <c r="B85" s="33"/>
      <c r="C85" s="33"/>
      <c r="D85" s="33"/>
      <c r="E85" s="33"/>
      <c r="F85" s="33"/>
      <c r="G85" s="53"/>
      <c r="H85" s="21">
        <f>SUM(H6:H84)</f>
        <v>440149.83</v>
      </c>
    </row>
  </sheetData>
  <sheetProtection formatCells="0" formatColumns="0" formatRows="0" insertRows="0" insertColumns="0" insertHyperlinks="0" deleteColumns="0" deleteRows="0" sort="0" autoFilter="0" pivotTables="0"/>
  <mergeCells count="90">
    <mergeCell ref="A1:H1"/>
    <mergeCell ref="A2:B2"/>
    <mergeCell ref="C2:H2"/>
    <mergeCell ref="G3:H3"/>
    <mergeCell ref="B5:C5"/>
    <mergeCell ref="B6:C6"/>
    <mergeCell ref="B7:C7"/>
    <mergeCell ref="B8:C8"/>
    <mergeCell ref="B9:C9"/>
    <mergeCell ref="B10:C10"/>
    <mergeCell ref="B11:C11"/>
    <mergeCell ref="B12:C12"/>
    <mergeCell ref="B13:C13"/>
    <mergeCell ref="B14:C14"/>
    <mergeCell ref="B15:C15"/>
    <mergeCell ref="B16:C16"/>
    <mergeCell ref="B17:C17"/>
    <mergeCell ref="B18:C18"/>
    <mergeCell ref="B19:C19"/>
    <mergeCell ref="B20:C20"/>
    <mergeCell ref="B21:C21"/>
    <mergeCell ref="B22:C22"/>
    <mergeCell ref="B23:C23"/>
    <mergeCell ref="B24:C24"/>
    <mergeCell ref="B25:C25"/>
    <mergeCell ref="B26:C26"/>
    <mergeCell ref="B27:C27"/>
    <mergeCell ref="B28:C28"/>
    <mergeCell ref="B29:C29"/>
    <mergeCell ref="B30:C30"/>
    <mergeCell ref="B31:C31"/>
    <mergeCell ref="B32:C32"/>
    <mergeCell ref="B33:C33"/>
    <mergeCell ref="B34:C34"/>
    <mergeCell ref="B35:C35"/>
    <mergeCell ref="B36:C36"/>
    <mergeCell ref="B37:C37"/>
    <mergeCell ref="B38:C38"/>
    <mergeCell ref="B39:C39"/>
    <mergeCell ref="B40:C40"/>
    <mergeCell ref="B41:C41"/>
    <mergeCell ref="B42:C42"/>
    <mergeCell ref="B43:C43"/>
    <mergeCell ref="B44:C44"/>
    <mergeCell ref="B45:C45"/>
    <mergeCell ref="B46:C46"/>
    <mergeCell ref="B47:C47"/>
    <mergeCell ref="B48:C48"/>
    <mergeCell ref="B49:C49"/>
    <mergeCell ref="B50:C50"/>
    <mergeCell ref="B51:C51"/>
    <mergeCell ref="B52:C52"/>
    <mergeCell ref="B53:C53"/>
    <mergeCell ref="B54:C54"/>
    <mergeCell ref="B55:C55"/>
    <mergeCell ref="B56:C56"/>
    <mergeCell ref="B57:C57"/>
    <mergeCell ref="B58:C58"/>
    <mergeCell ref="B59:C59"/>
    <mergeCell ref="B60:C60"/>
    <mergeCell ref="B61:C61"/>
    <mergeCell ref="B62:C62"/>
    <mergeCell ref="B63:C63"/>
    <mergeCell ref="B64:C64"/>
    <mergeCell ref="B65:C65"/>
    <mergeCell ref="B66:C66"/>
    <mergeCell ref="B67:C67"/>
    <mergeCell ref="B68:C68"/>
    <mergeCell ref="B69:C69"/>
    <mergeCell ref="B70:C70"/>
    <mergeCell ref="B71:C71"/>
    <mergeCell ref="B72:C72"/>
    <mergeCell ref="B73:C73"/>
    <mergeCell ref="B74:C74"/>
    <mergeCell ref="B75:C75"/>
    <mergeCell ref="B76:C76"/>
    <mergeCell ref="B77:C77"/>
    <mergeCell ref="B78:C78"/>
    <mergeCell ref="B79:C79"/>
    <mergeCell ref="B80:C80"/>
    <mergeCell ref="B81:C81"/>
    <mergeCell ref="B82:C82"/>
    <mergeCell ref="B83:C83"/>
    <mergeCell ref="B84:C84"/>
    <mergeCell ref="A85:F85"/>
    <mergeCell ref="A3:A4"/>
    <mergeCell ref="D3:D4"/>
    <mergeCell ref="E3:E4"/>
    <mergeCell ref="F3:F4"/>
    <mergeCell ref="B3:C4"/>
  </mergeCells>
  <printOptions horizontalCentered="1"/>
  <pageMargins left="0.51968541666667" right="0.51968541666667" top="0.74803125" bottom="0" header="0" footer="0"/>
  <pageSetup paperSize="9" orientation="landscape"/>
  <headerFooter/>
  <rowBreaks count="2" manualBreakCount="2">
    <brk id="18" max="16383" man="1"/>
    <brk id="33" max="16383" man="1"/>
  </rowBreaks>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97"/>
  <sheetViews>
    <sheetView topLeftCell="A73" workbookViewId="0">
      <selection activeCell="S4" sqref="S4"/>
    </sheetView>
  </sheetViews>
  <sheetFormatPr defaultColWidth="9" defaultRowHeight="11.25" outlineLevelCol="7"/>
  <cols>
    <col min="1" max="1" width="6.41111111111111" customWidth="1"/>
    <col min="2" max="2" width="6.25555555555556" customWidth="1"/>
    <col min="3" max="3" width="11.2666666666667" customWidth="1"/>
    <col min="4" max="4" width="31.4222222222222" customWidth="1"/>
    <col min="5" max="5" width="7.11111111111111" customWidth="1"/>
    <col min="6" max="6" width="10.9555555555556" customWidth="1"/>
    <col min="7" max="8" width="17.3333333333333" customWidth="1"/>
  </cols>
  <sheetData>
    <row r="1" ht="27" customHeight="1" spans="1:8">
      <c r="A1" s="2" t="s">
        <v>50</v>
      </c>
      <c r="B1" s="2"/>
      <c r="C1" s="2"/>
      <c r="D1" s="2"/>
      <c r="E1" s="2"/>
      <c r="F1" s="2"/>
      <c r="G1" s="2"/>
      <c r="H1" s="2"/>
    </row>
    <row r="2" ht="17" customHeight="1" spans="1:8">
      <c r="A2" s="4" t="s">
        <v>51</v>
      </c>
      <c r="B2" s="4"/>
      <c r="C2" s="4" t="s">
        <v>1266</v>
      </c>
      <c r="D2" s="4"/>
      <c r="E2" s="4"/>
      <c r="F2" s="4"/>
      <c r="G2" s="4"/>
      <c r="H2" s="4"/>
    </row>
    <row r="3" ht="23" customHeight="1" spans="1:8">
      <c r="A3" s="15" t="s">
        <v>93</v>
      </c>
      <c r="B3" s="15" t="s">
        <v>94</v>
      </c>
      <c r="C3" s="15"/>
      <c r="D3" s="15" t="s">
        <v>95</v>
      </c>
      <c r="E3" s="15" t="s">
        <v>96</v>
      </c>
      <c r="F3" s="15" t="s">
        <v>97</v>
      </c>
      <c r="G3" s="39" t="s">
        <v>98</v>
      </c>
      <c r="H3" s="39"/>
    </row>
    <row r="4" ht="23" customHeight="1" spans="1:8">
      <c r="A4" s="15"/>
      <c r="B4" s="15"/>
      <c r="C4" s="15"/>
      <c r="D4" s="15"/>
      <c r="E4" s="15"/>
      <c r="F4" s="15"/>
      <c r="G4" s="39" t="s">
        <v>99</v>
      </c>
      <c r="H4" s="39" t="s">
        <v>100</v>
      </c>
    </row>
    <row r="5" ht="23" customHeight="1" spans="1:8">
      <c r="A5" s="18" t="s">
        <v>61</v>
      </c>
      <c r="B5" s="19" t="s">
        <v>553</v>
      </c>
      <c r="C5" s="19"/>
      <c r="D5" s="19" t="s">
        <v>416</v>
      </c>
      <c r="E5" s="18" t="s">
        <v>61</v>
      </c>
      <c r="F5" s="20" t="s">
        <v>61</v>
      </c>
      <c r="G5" s="20"/>
      <c r="H5" s="20"/>
    </row>
    <row r="6" ht="23" customHeight="1" spans="1:8">
      <c r="A6" s="18" t="s">
        <v>63</v>
      </c>
      <c r="B6" s="19" t="s">
        <v>1267</v>
      </c>
      <c r="C6" s="19"/>
      <c r="D6" s="19" t="s">
        <v>417</v>
      </c>
      <c r="E6" s="18" t="s">
        <v>66</v>
      </c>
      <c r="F6" s="20" t="s">
        <v>1268</v>
      </c>
      <c r="G6" s="21">
        <f t="shared" ref="G6:G10" si="0">ROUND(H6/F6,2)</f>
        <v>1.61</v>
      </c>
      <c r="H6" s="21">
        <v>639.41</v>
      </c>
    </row>
    <row r="7" ht="23" customHeight="1" spans="1:8">
      <c r="A7" s="18" t="s">
        <v>68</v>
      </c>
      <c r="B7" s="19" t="s">
        <v>1269</v>
      </c>
      <c r="C7" s="19"/>
      <c r="D7" s="19" t="s">
        <v>419</v>
      </c>
      <c r="E7" s="18" t="s">
        <v>66</v>
      </c>
      <c r="F7" s="20" t="s">
        <v>1270</v>
      </c>
      <c r="G7" s="21">
        <f t="shared" si="0"/>
        <v>4.72</v>
      </c>
      <c r="H7" s="21">
        <v>527.1</v>
      </c>
    </row>
    <row r="8" ht="23" customHeight="1" spans="1:8">
      <c r="A8" s="18" t="s">
        <v>71</v>
      </c>
      <c r="B8" s="19" t="s">
        <v>1271</v>
      </c>
      <c r="C8" s="19"/>
      <c r="D8" s="19" t="s">
        <v>498</v>
      </c>
      <c r="E8" s="18" t="s">
        <v>66</v>
      </c>
      <c r="F8" s="20" t="s">
        <v>1272</v>
      </c>
      <c r="G8" s="21">
        <f t="shared" si="0"/>
        <v>4.54</v>
      </c>
      <c r="H8" s="21">
        <v>285.93</v>
      </c>
    </row>
    <row r="9" ht="23" customHeight="1" spans="1:8">
      <c r="A9" s="18" t="s">
        <v>74</v>
      </c>
      <c r="B9" s="19" t="s">
        <v>1273</v>
      </c>
      <c r="C9" s="19"/>
      <c r="D9" s="19" t="s">
        <v>466</v>
      </c>
      <c r="E9" s="18" t="s">
        <v>66</v>
      </c>
      <c r="F9" s="20" t="s">
        <v>1274</v>
      </c>
      <c r="G9" s="21">
        <f t="shared" si="0"/>
        <v>12.32</v>
      </c>
      <c r="H9" s="21">
        <v>4760.91</v>
      </c>
    </row>
    <row r="10" ht="23" customHeight="1" spans="1:8">
      <c r="A10" s="18" t="s">
        <v>77</v>
      </c>
      <c r="B10" s="19" t="s">
        <v>1166</v>
      </c>
      <c r="C10" s="19"/>
      <c r="D10" s="19" t="s">
        <v>421</v>
      </c>
      <c r="E10" s="18" t="s">
        <v>66</v>
      </c>
      <c r="F10" s="20" t="s">
        <v>1275</v>
      </c>
      <c r="G10" s="21">
        <f t="shared" si="0"/>
        <v>3.49</v>
      </c>
      <c r="H10" s="21">
        <v>446.45</v>
      </c>
    </row>
    <row r="11" ht="23" customHeight="1" spans="1:8">
      <c r="A11" s="18" t="s">
        <v>61</v>
      </c>
      <c r="B11" s="19" t="s">
        <v>566</v>
      </c>
      <c r="C11" s="19"/>
      <c r="D11" s="19" t="s">
        <v>567</v>
      </c>
      <c r="E11" s="18" t="s">
        <v>61</v>
      </c>
      <c r="F11" s="20" t="s">
        <v>61</v>
      </c>
      <c r="G11" s="21"/>
      <c r="H11" s="21"/>
    </row>
    <row r="12" ht="23" customHeight="1" spans="1:8">
      <c r="A12" s="18" t="s">
        <v>81</v>
      </c>
      <c r="B12" s="19" t="s">
        <v>1033</v>
      </c>
      <c r="C12" s="19"/>
      <c r="D12" s="19" t="s">
        <v>485</v>
      </c>
      <c r="E12" s="18" t="s">
        <v>113</v>
      </c>
      <c r="F12" s="20" t="s">
        <v>1276</v>
      </c>
      <c r="G12" s="21">
        <f t="shared" ref="G12:G16" si="1">ROUND(H12/F12,2)</f>
        <v>16.38</v>
      </c>
      <c r="H12" s="21">
        <v>6424.41</v>
      </c>
    </row>
    <row r="13" ht="23" customHeight="1" spans="1:8">
      <c r="A13" s="18" t="s">
        <v>83</v>
      </c>
      <c r="B13" s="19" t="s">
        <v>1277</v>
      </c>
      <c r="C13" s="19"/>
      <c r="D13" s="19" t="s">
        <v>1278</v>
      </c>
      <c r="E13" s="18" t="s">
        <v>113</v>
      </c>
      <c r="F13" s="20" t="s">
        <v>1279</v>
      </c>
      <c r="G13" s="21">
        <f t="shared" si="1"/>
        <v>25.16</v>
      </c>
      <c r="H13" s="21">
        <v>6150.93</v>
      </c>
    </row>
    <row r="14" ht="23" customHeight="1" spans="1:8">
      <c r="A14" s="18" t="s">
        <v>85</v>
      </c>
      <c r="B14" s="19" t="s">
        <v>1035</v>
      </c>
      <c r="C14" s="19"/>
      <c r="D14" s="19" t="s">
        <v>425</v>
      </c>
      <c r="E14" s="18" t="s">
        <v>116</v>
      </c>
      <c r="F14" s="20" t="s">
        <v>1280</v>
      </c>
      <c r="G14" s="21">
        <f t="shared" si="1"/>
        <v>2645</v>
      </c>
      <c r="H14" s="21">
        <v>290.95</v>
      </c>
    </row>
    <row r="15" ht="23" customHeight="1" spans="1:8">
      <c r="A15" s="18" t="s">
        <v>87</v>
      </c>
      <c r="B15" s="19" t="s">
        <v>1205</v>
      </c>
      <c r="C15" s="19"/>
      <c r="D15" s="19" t="s">
        <v>578</v>
      </c>
      <c r="E15" s="18" t="s">
        <v>116</v>
      </c>
      <c r="F15" s="20" t="s">
        <v>1281</v>
      </c>
      <c r="G15" s="21">
        <f t="shared" si="1"/>
        <v>359.92</v>
      </c>
      <c r="H15" s="21">
        <v>666.57</v>
      </c>
    </row>
    <row r="16" ht="23" customHeight="1" spans="1:8">
      <c r="A16" s="18" t="s">
        <v>119</v>
      </c>
      <c r="B16" s="19" t="s">
        <v>1037</v>
      </c>
      <c r="C16" s="19"/>
      <c r="D16" s="19" t="s">
        <v>454</v>
      </c>
      <c r="E16" s="18" t="s">
        <v>373</v>
      </c>
      <c r="F16" s="20" t="s">
        <v>1282</v>
      </c>
      <c r="G16" s="21">
        <f t="shared" si="1"/>
        <v>34.57</v>
      </c>
      <c r="H16" s="21">
        <v>1313.76</v>
      </c>
    </row>
    <row r="17" ht="23" customHeight="1" spans="1:8">
      <c r="A17" s="18" t="s">
        <v>61</v>
      </c>
      <c r="B17" s="19" t="s">
        <v>580</v>
      </c>
      <c r="C17" s="19"/>
      <c r="D17" s="19" t="s">
        <v>581</v>
      </c>
      <c r="E17" s="18" t="s">
        <v>61</v>
      </c>
      <c r="F17" s="20" t="s">
        <v>61</v>
      </c>
      <c r="G17" s="21"/>
      <c r="H17" s="21"/>
    </row>
    <row r="18" ht="23" customHeight="1" spans="1:8">
      <c r="A18" s="18" t="s">
        <v>123</v>
      </c>
      <c r="B18" s="19" t="s">
        <v>1173</v>
      </c>
      <c r="C18" s="19"/>
      <c r="D18" s="19" t="s">
        <v>583</v>
      </c>
      <c r="E18" s="18" t="s">
        <v>66</v>
      </c>
      <c r="F18" s="20" t="s">
        <v>1283</v>
      </c>
      <c r="G18" s="21">
        <f t="shared" ref="G18:G22" si="2">ROUND(H18/F18,2)</f>
        <v>155.52</v>
      </c>
      <c r="H18" s="21">
        <v>2521.01</v>
      </c>
    </row>
    <row r="19" ht="23" customHeight="1" spans="1:8">
      <c r="A19" s="18" t="s">
        <v>126</v>
      </c>
      <c r="B19" s="19" t="s">
        <v>1176</v>
      </c>
      <c r="C19" s="19"/>
      <c r="D19" s="19" t="s">
        <v>352</v>
      </c>
      <c r="E19" s="18" t="s">
        <v>66</v>
      </c>
      <c r="F19" s="20" t="s">
        <v>830</v>
      </c>
      <c r="G19" s="21">
        <f t="shared" si="2"/>
        <v>161.77</v>
      </c>
      <c r="H19" s="21">
        <v>9122.38</v>
      </c>
    </row>
    <row r="20" ht="23" customHeight="1" spans="1:8">
      <c r="A20" s="18" t="s">
        <v>131</v>
      </c>
      <c r="B20" s="19" t="s">
        <v>1044</v>
      </c>
      <c r="C20" s="19"/>
      <c r="D20" s="19" t="s">
        <v>1284</v>
      </c>
      <c r="E20" s="18" t="s">
        <v>66</v>
      </c>
      <c r="F20" s="20" t="s">
        <v>1285</v>
      </c>
      <c r="G20" s="21">
        <f t="shared" si="2"/>
        <v>154.47</v>
      </c>
      <c r="H20" s="21">
        <v>5273.44</v>
      </c>
    </row>
    <row r="21" ht="23" customHeight="1" spans="1:8">
      <c r="A21" s="18" t="s">
        <v>61</v>
      </c>
      <c r="B21" s="19" t="s">
        <v>605</v>
      </c>
      <c r="C21" s="19"/>
      <c r="D21" s="19" t="s">
        <v>353</v>
      </c>
      <c r="E21" s="18" t="s">
        <v>61</v>
      </c>
      <c r="F21" s="20" t="s">
        <v>61</v>
      </c>
      <c r="G21" s="21"/>
      <c r="H21" s="21"/>
    </row>
    <row r="22" ht="23" customHeight="1" spans="1:8">
      <c r="A22" s="18" t="s">
        <v>135</v>
      </c>
      <c r="B22" s="19" t="s">
        <v>1286</v>
      </c>
      <c r="C22" s="19"/>
      <c r="D22" s="19" t="s">
        <v>608</v>
      </c>
      <c r="E22" s="18" t="s">
        <v>66</v>
      </c>
      <c r="F22" s="20" t="s">
        <v>1287</v>
      </c>
      <c r="G22" s="21">
        <f t="shared" si="2"/>
        <v>60.34</v>
      </c>
      <c r="H22" s="21">
        <v>2701.91</v>
      </c>
    </row>
    <row r="23" ht="23" customHeight="1" spans="1:8">
      <c r="A23" s="18" t="s">
        <v>138</v>
      </c>
      <c r="B23" s="19" t="s">
        <v>1060</v>
      </c>
      <c r="C23" s="19"/>
      <c r="D23" s="19" t="s">
        <v>611</v>
      </c>
      <c r="E23" s="18" t="s">
        <v>66</v>
      </c>
      <c r="F23" s="20" t="s">
        <v>1288</v>
      </c>
      <c r="G23" s="21">
        <f t="shared" ref="G23:G41" si="3">ROUND(H23/F23,2)</f>
        <v>45.69</v>
      </c>
      <c r="H23" s="21">
        <v>1727.16</v>
      </c>
    </row>
    <row r="24" ht="23" customHeight="1" spans="1:8">
      <c r="A24" s="18" t="s">
        <v>141</v>
      </c>
      <c r="B24" s="19" t="s">
        <v>1062</v>
      </c>
      <c r="C24" s="19"/>
      <c r="D24" s="19" t="s">
        <v>617</v>
      </c>
      <c r="E24" s="18" t="s">
        <v>66</v>
      </c>
      <c r="F24" s="20" t="s">
        <v>1289</v>
      </c>
      <c r="G24" s="21">
        <f t="shared" si="3"/>
        <v>45.69</v>
      </c>
      <c r="H24" s="21">
        <v>2398.37</v>
      </c>
    </row>
    <row r="25" ht="23" customHeight="1" spans="1:8">
      <c r="A25" s="18" t="s">
        <v>144</v>
      </c>
      <c r="B25" s="19" t="s">
        <v>1188</v>
      </c>
      <c r="C25" s="19"/>
      <c r="D25" s="19" t="s">
        <v>364</v>
      </c>
      <c r="E25" s="18" t="s">
        <v>66</v>
      </c>
      <c r="F25" s="20" t="s">
        <v>1290</v>
      </c>
      <c r="G25" s="21">
        <f t="shared" si="3"/>
        <v>119.62</v>
      </c>
      <c r="H25" s="21">
        <v>5295.49</v>
      </c>
    </row>
    <row r="26" ht="23" customHeight="1" spans="1:8">
      <c r="A26" s="18" t="s">
        <v>147</v>
      </c>
      <c r="B26" s="19" t="s">
        <v>1074</v>
      </c>
      <c r="C26" s="19"/>
      <c r="D26" s="19" t="s">
        <v>368</v>
      </c>
      <c r="E26" s="18" t="s">
        <v>66</v>
      </c>
      <c r="F26" s="20" t="s">
        <v>1291</v>
      </c>
      <c r="G26" s="21">
        <f t="shared" si="3"/>
        <v>115.67</v>
      </c>
      <c r="H26" s="21">
        <v>193.17</v>
      </c>
    </row>
    <row r="27" ht="23" customHeight="1" spans="1:8">
      <c r="A27" s="18" t="s">
        <v>149</v>
      </c>
      <c r="B27" s="19" t="s">
        <v>635</v>
      </c>
      <c r="C27" s="19"/>
      <c r="D27" s="19" t="s">
        <v>366</v>
      </c>
      <c r="E27" s="18" t="s">
        <v>66</v>
      </c>
      <c r="F27" s="20" t="s">
        <v>1292</v>
      </c>
      <c r="G27" s="21">
        <f t="shared" si="3"/>
        <v>50.65</v>
      </c>
      <c r="H27" s="21">
        <v>3470.1</v>
      </c>
    </row>
    <row r="28" ht="23" customHeight="1" spans="1:8">
      <c r="A28" s="18" t="s">
        <v>152</v>
      </c>
      <c r="B28" s="19" t="s">
        <v>1192</v>
      </c>
      <c r="C28" s="19"/>
      <c r="D28" s="19" t="s">
        <v>1077</v>
      </c>
      <c r="E28" s="18" t="s">
        <v>66</v>
      </c>
      <c r="F28" s="20" t="s">
        <v>1293</v>
      </c>
      <c r="G28" s="21">
        <f t="shared" si="3"/>
        <v>176.02</v>
      </c>
      <c r="H28" s="21">
        <v>1566.61</v>
      </c>
    </row>
    <row r="29" ht="23" customHeight="1" spans="1:8">
      <c r="A29" s="18" t="s">
        <v>155</v>
      </c>
      <c r="B29" s="19" t="s">
        <v>1194</v>
      </c>
      <c r="C29" s="19"/>
      <c r="D29" s="19" t="s">
        <v>643</v>
      </c>
      <c r="E29" s="18" t="s">
        <v>66</v>
      </c>
      <c r="F29" s="20" t="s">
        <v>1294</v>
      </c>
      <c r="G29" s="21">
        <f t="shared" si="3"/>
        <v>172.7</v>
      </c>
      <c r="H29" s="21">
        <v>1901.4</v>
      </c>
    </row>
    <row r="30" ht="23" customHeight="1" spans="1:8">
      <c r="A30" s="18" t="s">
        <v>157</v>
      </c>
      <c r="B30" s="19" t="s">
        <v>139</v>
      </c>
      <c r="C30" s="19"/>
      <c r="D30" s="19" t="s">
        <v>429</v>
      </c>
      <c r="E30" s="18" t="s">
        <v>66</v>
      </c>
      <c r="F30" s="20" t="s">
        <v>1295</v>
      </c>
      <c r="G30" s="21">
        <f t="shared" si="3"/>
        <v>60.28</v>
      </c>
      <c r="H30" s="21">
        <v>171.79</v>
      </c>
    </row>
    <row r="31" ht="23" customHeight="1" spans="1:8">
      <c r="A31" s="18" t="s">
        <v>160</v>
      </c>
      <c r="B31" s="19" t="s">
        <v>1196</v>
      </c>
      <c r="C31" s="19"/>
      <c r="D31" s="19" t="s">
        <v>652</v>
      </c>
      <c r="E31" s="18" t="s">
        <v>90</v>
      </c>
      <c r="F31" s="20" t="s">
        <v>1296</v>
      </c>
      <c r="G31" s="21">
        <f t="shared" si="3"/>
        <v>14.59</v>
      </c>
      <c r="H31" s="21">
        <v>531.31</v>
      </c>
    </row>
    <row r="32" ht="23" customHeight="1" spans="1:8">
      <c r="A32" s="18" t="s">
        <v>221</v>
      </c>
      <c r="B32" s="19" t="s">
        <v>1297</v>
      </c>
      <c r="C32" s="19"/>
      <c r="D32" s="19" t="s">
        <v>370</v>
      </c>
      <c r="E32" s="18" t="s">
        <v>90</v>
      </c>
      <c r="F32" s="20" t="s">
        <v>1298</v>
      </c>
      <c r="G32" s="21">
        <f t="shared" si="3"/>
        <v>3.47</v>
      </c>
      <c r="H32" s="21">
        <v>267.2</v>
      </c>
    </row>
    <row r="33" ht="23" customHeight="1" spans="1:8">
      <c r="A33" s="18" t="s">
        <v>224</v>
      </c>
      <c r="B33" s="19" t="s">
        <v>1299</v>
      </c>
      <c r="C33" s="19"/>
      <c r="D33" s="19" t="s">
        <v>675</v>
      </c>
      <c r="E33" s="18" t="s">
        <v>116</v>
      </c>
      <c r="F33" s="20" t="s">
        <v>1300</v>
      </c>
      <c r="G33" s="21">
        <f t="shared" si="3"/>
        <v>1246.09</v>
      </c>
      <c r="H33" s="21">
        <v>267.91</v>
      </c>
    </row>
    <row r="34" ht="23" customHeight="1" spans="1:8">
      <c r="A34" s="18" t="s">
        <v>227</v>
      </c>
      <c r="B34" s="19" t="s">
        <v>1301</v>
      </c>
      <c r="C34" s="19"/>
      <c r="D34" s="19" t="s">
        <v>679</v>
      </c>
      <c r="E34" s="18" t="s">
        <v>116</v>
      </c>
      <c r="F34" s="20" t="s">
        <v>1302</v>
      </c>
      <c r="G34" s="21">
        <f t="shared" si="3"/>
        <v>1451.69</v>
      </c>
      <c r="H34" s="21">
        <v>7911.71</v>
      </c>
    </row>
    <row r="35" ht="23" customHeight="1" spans="1:8">
      <c r="A35" s="18" t="s">
        <v>230</v>
      </c>
      <c r="B35" s="19" t="s">
        <v>1211</v>
      </c>
      <c r="C35" s="19"/>
      <c r="D35" s="19" t="s">
        <v>1303</v>
      </c>
      <c r="E35" s="18" t="s">
        <v>116</v>
      </c>
      <c r="F35" s="20" t="s">
        <v>1304</v>
      </c>
      <c r="G35" s="21">
        <f t="shared" si="3"/>
        <v>750.54</v>
      </c>
      <c r="H35" s="21">
        <v>677.74</v>
      </c>
    </row>
    <row r="36" ht="23" customHeight="1" spans="1:8">
      <c r="A36" s="18" t="s">
        <v>233</v>
      </c>
      <c r="B36" s="19" t="s">
        <v>1201</v>
      </c>
      <c r="C36" s="19"/>
      <c r="D36" s="19" t="s">
        <v>1305</v>
      </c>
      <c r="E36" s="18" t="s">
        <v>116</v>
      </c>
      <c r="F36" s="20" t="s">
        <v>1306</v>
      </c>
      <c r="G36" s="21">
        <f t="shared" si="3"/>
        <v>710.26</v>
      </c>
      <c r="H36" s="21">
        <v>440.36</v>
      </c>
    </row>
    <row r="37" ht="23" customHeight="1" spans="1:8">
      <c r="A37" s="18" t="s">
        <v>236</v>
      </c>
      <c r="B37" s="19" t="s">
        <v>1203</v>
      </c>
      <c r="C37" s="19"/>
      <c r="D37" s="19" t="s">
        <v>660</v>
      </c>
      <c r="E37" s="18" t="s">
        <v>116</v>
      </c>
      <c r="F37" s="20" t="s">
        <v>1307</v>
      </c>
      <c r="G37" s="21">
        <f t="shared" si="3"/>
        <v>688.19</v>
      </c>
      <c r="H37" s="21">
        <v>3855.93</v>
      </c>
    </row>
    <row r="38" ht="23" customHeight="1" spans="1:8">
      <c r="A38" s="18" t="s">
        <v>240</v>
      </c>
      <c r="B38" s="19" t="s">
        <v>1207</v>
      </c>
      <c r="C38" s="19"/>
      <c r="D38" s="19" t="s">
        <v>663</v>
      </c>
      <c r="E38" s="18" t="s">
        <v>116</v>
      </c>
      <c r="F38" s="20" t="s">
        <v>1308</v>
      </c>
      <c r="G38" s="21">
        <f t="shared" si="3"/>
        <v>500.16</v>
      </c>
      <c r="H38" s="21">
        <v>8292.65</v>
      </c>
    </row>
    <row r="39" ht="23" customHeight="1" spans="1:8">
      <c r="A39" s="18" t="s">
        <v>243</v>
      </c>
      <c r="B39" s="19" t="s">
        <v>1209</v>
      </c>
      <c r="C39" s="19"/>
      <c r="D39" s="19" t="s">
        <v>667</v>
      </c>
      <c r="E39" s="18" t="s">
        <v>116</v>
      </c>
      <c r="F39" s="20" t="s">
        <v>1309</v>
      </c>
      <c r="G39" s="21">
        <f t="shared" si="3"/>
        <v>500.16</v>
      </c>
      <c r="H39" s="21">
        <v>11389.14</v>
      </c>
    </row>
    <row r="40" ht="23" customHeight="1" spans="1:8">
      <c r="A40" s="18" t="s">
        <v>246</v>
      </c>
      <c r="B40" s="19" t="s">
        <v>692</v>
      </c>
      <c r="C40" s="19"/>
      <c r="D40" s="19" t="s">
        <v>372</v>
      </c>
      <c r="E40" s="18" t="s">
        <v>373</v>
      </c>
      <c r="F40" s="20" t="s">
        <v>1310</v>
      </c>
      <c r="G40" s="21">
        <f t="shared" si="3"/>
        <v>4.56</v>
      </c>
      <c r="H40" s="21">
        <v>1640.52</v>
      </c>
    </row>
    <row r="41" ht="23" customHeight="1" spans="1:8">
      <c r="A41" s="18" t="s">
        <v>249</v>
      </c>
      <c r="B41" s="19" t="s">
        <v>1311</v>
      </c>
      <c r="C41" s="19"/>
      <c r="D41" s="19" t="s">
        <v>372</v>
      </c>
      <c r="E41" s="18" t="s">
        <v>373</v>
      </c>
      <c r="F41" s="20" t="s">
        <v>1312</v>
      </c>
      <c r="G41" s="21">
        <f t="shared" si="3"/>
        <v>5.9</v>
      </c>
      <c r="H41" s="21">
        <v>619.4</v>
      </c>
    </row>
    <row r="42" ht="23" customHeight="1" spans="1:8">
      <c r="A42" s="18" t="s">
        <v>61</v>
      </c>
      <c r="B42" s="19" t="s">
        <v>708</v>
      </c>
      <c r="C42" s="19"/>
      <c r="D42" s="19" t="s">
        <v>700</v>
      </c>
      <c r="E42" s="18" t="s">
        <v>61</v>
      </c>
      <c r="F42" s="20" t="s">
        <v>61</v>
      </c>
      <c r="G42" s="21"/>
      <c r="H42" s="21"/>
    </row>
    <row r="43" ht="36" customHeight="1" spans="1:8">
      <c r="A43" s="18" t="s">
        <v>252</v>
      </c>
      <c r="B43" s="19" t="s">
        <v>702</v>
      </c>
      <c r="C43" s="19"/>
      <c r="D43" s="19" t="s">
        <v>703</v>
      </c>
      <c r="E43" s="18" t="s">
        <v>90</v>
      </c>
      <c r="F43" s="20" t="s">
        <v>1313</v>
      </c>
      <c r="G43" s="21">
        <f t="shared" ref="G43:G51" si="4">ROUND(H43/F43,2)</f>
        <v>6.92</v>
      </c>
      <c r="H43" s="21">
        <v>41.84</v>
      </c>
    </row>
    <row r="44" ht="23" customHeight="1" spans="1:8">
      <c r="A44" s="18" t="s">
        <v>61</v>
      </c>
      <c r="B44" s="19" t="s">
        <v>760</v>
      </c>
      <c r="C44" s="19"/>
      <c r="D44" s="19" t="s">
        <v>709</v>
      </c>
      <c r="E44" s="18" t="s">
        <v>61</v>
      </c>
      <c r="F44" s="20" t="s">
        <v>61</v>
      </c>
      <c r="G44" s="21"/>
      <c r="H44" s="21"/>
    </row>
    <row r="45" ht="23" customHeight="1" spans="1:8">
      <c r="A45" s="18" t="s">
        <v>256</v>
      </c>
      <c r="B45" s="19" t="s">
        <v>1314</v>
      </c>
      <c r="C45" s="19"/>
      <c r="D45" s="19" t="s">
        <v>712</v>
      </c>
      <c r="E45" s="18" t="s">
        <v>90</v>
      </c>
      <c r="F45" s="20" t="s">
        <v>1315</v>
      </c>
      <c r="G45" s="21">
        <f t="shared" si="4"/>
        <v>17.33</v>
      </c>
      <c r="H45" s="21">
        <v>392.96</v>
      </c>
    </row>
    <row r="46" ht="23" customHeight="1" spans="1:8">
      <c r="A46" s="18" t="s">
        <v>645</v>
      </c>
      <c r="B46" s="19" t="s">
        <v>1316</v>
      </c>
      <c r="C46" s="19"/>
      <c r="D46" s="19" t="s">
        <v>1317</v>
      </c>
      <c r="E46" s="18" t="s">
        <v>90</v>
      </c>
      <c r="F46" s="20" t="s">
        <v>1043</v>
      </c>
      <c r="G46" s="21">
        <f t="shared" si="4"/>
        <v>17.11</v>
      </c>
      <c r="H46" s="21">
        <v>43.28</v>
      </c>
    </row>
    <row r="47" ht="23" customHeight="1" spans="1:8">
      <c r="A47" s="18" t="s">
        <v>164</v>
      </c>
      <c r="B47" s="19" t="s">
        <v>739</v>
      </c>
      <c r="C47" s="19"/>
      <c r="D47" s="19" t="s">
        <v>1318</v>
      </c>
      <c r="E47" s="18" t="s">
        <v>1319</v>
      </c>
      <c r="F47" s="20" t="s">
        <v>1320</v>
      </c>
      <c r="G47" s="21">
        <f t="shared" si="4"/>
        <v>25.57</v>
      </c>
      <c r="H47" s="21">
        <v>230.17</v>
      </c>
    </row>
    <row r="48" ht="23" customHeight="1" spans="1:8">
      <c r="A48" s="18" t="s">
        <v>167</v>
      </c>
      <c r="B48" s="19" t="s">
        <v>735</v>
      </c>
      <c r="C48" s="19"/>
      <c r="D48" s="19" t="s">
        <v>1217</v>
      </c>
      <c r="E48" s="18" t="s">
        <v>90</v>
      </c>
      <c r="F48" s="20" t="s">
        <v>1321</v>
      </c>
      <c r="G48" s="21">
        <f t="shared" si="4"/>
        <v>43.63</v>
      </c>
      <c r="H48" s="21">
        <v>871.74</v>
      </c>
    </row>
    <row r="49" ht="23" customHeight="1" spans="1:8">
      <c r="A49" s="18" t="s">
        <v>170</v>
      </c>
      <c r="B49" s="19" t="s">
        <v>750</v>
      </c>
      <c r="C49" s="19"/>
      <c r="D49" s="19" t="s">
        <v>744</v>
      </c>
      <c r="E49" s="18" t="s">
        <v>90</v>
      </c>
      <c r="F49" s="20" t="s">
        <v>1322</v>
      </c>
      <c r="G49" s="21">
        <f t="shared" si="4"/>
        <v>21.75</v>
      </c>
      <c r="H49" s="21">
        <v>466.46</v>
      </c>
    </row>
    <row r="50" ht="23" customHeight="1" spans="1:8">
      <c r="A50" s="18" t="s">
        <v>173</v>
      </c>
      <c r="B50" s="19" t="s">
        <v>1223</v>
      </c>
      <c r="C50" s="19"/>
      <c r="D50" s="19" t="s">
        <v>377</v>
      </c>
      <c r="E50" s="18" t="s">
        <v>90</v>
      </c>
      <c r="F50" s="20" t="s">
        <v>1323</v>
      </c>
      <c r="G50" s="21">
        <f t="shared" si="4"/>
        <v>16.42</v>
      </c>
      <c r="H50" s="21">
        <v>459.2</v>
      </c>
    </row>
    <row r="51" ht="23" customHeight="1" spans="1:8">
      <c r="A51" s="18" t="s">
        <v>258</v>
      </c>
      <c r="B51" s="19" t="s">
        <v>1225</v>
      </c>
      <c r="C51" s="19"/>
      <c r="D51" s="19" t="s">
        <v>754</v>
      </c>
      <c r="E51" s="18" t="s">
        <v>90</v>
      </c>
      <c r="F51" s="20" t="s">
        <v>953</v>
      </c>
      <c r="G51" s="21">
        <f t="shared" si="4"/>
        <v>27.19</v>
      </c>
      <c r="H51" s="21">
        <v>146.81</v>
      </c>
    </row>
    <row r="52" ht="23" customHeight="1" spans="1:8">
      <c r="A52" s="18" t="s">
        <v>61</v>
      </c>
      <c r="B52" s="19" t="s">
        <v>788</v>
      </c>
      <c r="C52" s="19"/>
      <c r="D52" s="19" t="s">
        <v>761</v>
      </c>
      <c r="E52" s="18" t="s">
        <v>61</v>
      </c>
      <c r="F52" s="20" t="s">
        <v>61</v>
      </c>
      <c r="G52" s="21"/>
      <c r="H52" s="21"/>
    </row>
    <row r="53" ht="36" customHeight="1" spans="1:8">
      <c r="A53" s="18" t="s">
        <v>260</v>
      </c>
      <c r="B53" s="19" t="s">
        <v>770</v>
      </c>
      <c r="C53" s="19"/>
      <c r="D53" s="19" t="s">
        <v>380</v>
      </c>
      <c r="E53" s="18" t="s">
        <v>90</v>
      </c>
      <c r="F53" s="20" t="s">
        <v>1324</v>
      </c>
      <c r="G53" s="21">
        <f t="shared" ref="G53:G57" si="5">ROUND(H53/F53,2)</f>
        <v>43.78</v>
      </c>
      <c r="H53" s="21">
        <v>16074.24</v>
      </c>
    </row>
    <row r="54" ht="36" customHeight="1" spans="1:8">
      <c r="A54" s="18" t="s">
        <v>665</v>
      </c>
      <c r="B54" s="19" t="s">
        <v>1227</v>
      </c>
      <c r="C54" s="19"/>
      <c r="D54" s="19" t="s">
        <v>517</v>
      </c>
      <c r="E54" s="18" t="s">
        <v>90</v>
      </c>
      <c r="F54" s="20" t="s">
        <v>1325</v>
      </c>
      <c r="G54" s="21">
        <f t="shared" si="5"/>
        <v>19.05</v>
      </c>
      <c r="H54" s="21">
        <v>1577.48</v>
      </c>
    </row>
    <row r="55" ht="23" customHeight="1" spans="1:8">
      <c r="A55" s="18" t="s">
        <v>669</v>
      </c>
      <c r="B55" s="19" t="s">
        <v>781</v>
      </c>
      <c r="C55" s="19"/>
      <c r="D55" s="19" t="s">
        <v>782</v>
      </c>
      <c r="E55" s="18" t="s">
        <v>90</v>
      </c>
      <c r="F55" s="20" t="s">
        <v>1326</v>
      </c>
      <c r="G55" s="21">
        <f t="shared" si="5"/>
        <v>8.28</v>
      </c>
      <c r="H55" s="21">
        <v>218.8</v>
      </c>
    </row>
    <row r="56" ht="23" customHeight="1" spans="1:8">
      <c r="A56" s="18" t="s">
        <v>673</v>
      </c>
      <c r="B56" s="19" t="s">
        <v>1327</v>
      </c>
      <c r="C56" s="19"/>
      <c r="D56" s="19" t="s">
        <v>1328</v>
      </c>
      <c r="E56" s="18" t="s">
        <v>90</v>
      </c>
      <c r="F56" s="20" t="s">
        <v>1329</v>
      </c>
      <c r="G56" s="21">
        <f t="shared" si="5"/>
        <v>6.4</v>
      </c>
      <c r="H56" s="21">
        <v>257.08</v>
      </c>
    </row>
    <row r="57" ht="23" customHeight="1" spans="1:8">
      <c r="A57" s="18" t="s">
        <v>677</v>
      </c>
      <c r="B57" s="19" t="s">
        <v>785</v>
      </c>
      <c r="C57" s="19"/>
      <c r="D57" s="19" t="s">
        <v>1330</v>
      </c>
      <c r="E57" s="18" t="s">
        <v>90</v>
      </c>
      <c r="F57" s="20" t="s">
        <v>1331</v>
      </c>
      <c r="G57" s="21">
        <f t="shared" si="5"/>
        <v>9.53</v>
      </c>
      <c r="H57" s="21">
        <v>1012.19</v>
      </c>
    </row>
    <row r="58" ht="23" customHeight="1" spans="1:8">
      <c r="A58" s="18" t="s">
        <v>61</v>
      </c>
      <c r="B58" s="19" t="s">
        <v>797</v>
      </c>
      <c r="C58" s="19"/>
      <c r="D58" s="19" t="s">
        <v>789</v>
      </c>
      <c r="E58" s="18" t="s">
        <v>61</v>
      </c>
      <c r="F58" s="20" t="s">
        <v>61</v>
      </c>
      <c r="G58" s="21"/>
      <c r="H58" s="21"/>
    </row>
    <row r="59" ht="23" customHeight="1" spans="1:8">
      <c r="A59" s="18" t="s">
        <v>681</v>
      </c>
      <c r="B59" s="19" t="s">
        <v>791</v>
      </c>
      <c r="C59" s="19"/>
      <c r="D59" s="19" t="s">
        <v>792</v>
      </c>
      <c r="E59" s="18" t="s">
        <v>90</v>
      </c>
      <c r="F59" s="20" t="s">
        <v>1324</v>
      </c>
      <c r="G59" s="21">
        <f t="shared" ref="G59:G62" si="6">ROUND(H59/F59,2)</f>
        <v>12.07</v>
      </c>
      <c r="H59" s="21">
        <v>4433.79</v>
      </c>
    </row>
    <row r="60" ht="23" customHeight="1" spans="1:8">
      <c r="A60" s="18" t="s">
        <v>61</v>
      </c>
      <c r="B60" s="19" t="s">
        <v>847</v>
      </c>
      <c r="C60" s="19"/>
      <c r="D60" s="19" t="s">
        <v>798</v>
      </c>
      <c r="E60" s="18" t="s">
        <v>61</v>
      </c>
      <c r="F60" s="20" t="s">
        <v>61</v>
      </c>
      <c r="G60" s="21"/>
      <c r="H60" s="21"/>
    </row>
    <row r="61" ht="23" customHeight="1" spans="1:8">
      <c r="A61" s="18" t="s">
        <v>685</v>
      </c>
      <c r="B61" s="19" t="s">
        <v>804</v>
      </c>
      <c r="C61" s="19"/>
      <c r="D61" s="19" t="s">
        <v>801</v>
      </c>
      <c r="E61" s="18" t="s">
        <v>90</v>
      </c>
      <c r="F61" s="20" t="s">
        <v>1332</v>
      </c>
      <c r="G61" s="21">
        <f t="shared" si="6"/>
        <v>36.73</v>
      </c>
      <c r="H61" s="21">
        <v>12857.18</v>
      </c>
    </row>
    <row r="62" ht="23" customHeight="1" spans="1:8">
      <c r="A62" s="18" t="s">
        <v>688</v>
      </c>
      <c r="B62" s="19" t="s">
        <v>840</v>
      </c>
      <c r="C62" s="19"/>
      <c r="D62" s="19" t="s">
        <v>841</v>
      </c>
      <c r="E62" s="18" t="s">
        <v>90</v>
      </c>
      <c r="F62" s="20" t="s">
        <v>1333</v>
      </c>
      <c r="G62" s="21">
        <f t="shared" si="6"/>
        <v>67.9</v>
      </c>
      <c r="H62" s="21">
        <v>1197.83</v>
      </c>
    </row>
    <row r="63" ht="23" customHeight="1" spans="1:8">
      <c r="A63" s="18" t="s">
        <v>61</v>
      </c>
      <c r="B63" s="19" t="s">
        <v>865</v>
      </c>
      <c r="C63" s="19"/>
      <c r="D63" s="19" t="s">
        <v>848</v>
      </c>
      <c r="E63" s="18" t="s">
        <v>61</v>
      </c>
      <c r="F63" s="20" t="s">
        <v>61</v>
      </c>
      <c r="G63" s="21"/>
      <c r="H63" s="21"/>
    </row>
    <row r="64" ht="23" customHeight="1" spans="1:8">
      <c r="A64" s="18" t="s">
        <v>694</v>
      </c>
      <c r="B64" s="19" t="s">
        <v>1334</v>
      </c>
      <c r="C64" s="19"/>
      <c r="D64" s="19" t="s">
        <v>1335</v>
      </c>
      <c r="E64" s="18" t="s">
        <v>90</v>
      </c>
      <c r="F64" s="20" t="s">
        <v>1336</v>
      </c>
      <c r="G64" s="21">
        <f t="shared" ref="G64:G66" si="7">ROUND(H64/F64,2)</f>
        <v>27.92</v>
      </c>
      <c r="H64" s="21">
        <v>850.86</v>
      </c>
    </row>
    <row r="65" ht="23" customHeight="1" spans="1:8">
      <c r="A65" s="18" t="s">
        <v>698</v>
      </c>
      <c r="B65" s="19" t="s">
        <v>1337</v>
      </c>
      <c r="C65" s="19"/>
      <c r="D65" s="19" t="s">
        <v>1236</v>
      </c>
      <c r="E65" s="18" t="s">
        <v>90</v>
      </c>
      <c r="F65" s="20" t="s">
        <v>1338</v>
      </c>
      <c r="G65" s="21">
        <f t="shared" si="7"/>
        <v>15.89</v>
      </c>
      <c r="H65" s="21">
        <v>12681.17</v>
      </c>
    </row>
    <row r="66" ht="23" customHeight="1" spans="1:8">
      <c r="A66" s="18" t="s">
        <v>701</v>
      </c>
      <c r="B66" s="19" t="s">
        <v>1127</v>
      </c>
      <c r="C66" s="19"/>
      <c r="D66" s="19" t="s">
        <v>859</v>
      </c>
      <c r="E66" s="18" t="s">
        <v>90</v>
      </c>
      <c r="F66" s="20" t="s">
        <v>1339</v>
      </c>
      <c r="G66" s="21">
        <f t="shared" si="7"/>
        <v>44.27</v>
      </c>
      <c r="H66" s="21">
        <v>25583.58</v>
      </c>
    </row>
    <row r="67" ht="23" customHeight="1" spans="1:8">
      <c r="A67" s="18" t="s">
        <v>61</v>
      </c>
      <c r="B67" s="19" t="s">
        <v>878</v>
      </c>
      <c r="C67" s="19"/>
      <c r="D67" s="19" t="s">
        <v>879</v>
      </c>
      <c r="E67" s="18" t="s">
        <v>61</v>
      </c>
      <c r="F67" s="20" t="s">
        <v>61</v>
      </c>
      <c r="G67" s="21"/>
      <c r="H67" s="21"/>
    </row>
    <row r="68" ht="23" customHeight="1" spans="1:8">
      <c r="A68" s="18" t="s">
        <v>705</v>
      </c>
      <c r="B68" s="19" t="s">
        <v>1340</v>
      </c>
      <c r="C68" s="19"/>
      <c r="D68" s="19" t="s">
        <v>885</v>
      </c>
      <c r="E68" s="18" t="s">
        <v>90</v>
      </c>
      <c r="F68" s="20" t="s">
        <v>1339</v>
      </c>
      <c r="G68" s="21">
        <f t="shared" ref="G68:G78" si="8">ROUND(H68/F68,2)</f>
        <v>26.25</v>
      </c>
      <c r="H68" s="21">
        <v>15169.47</v>
      </c>
    </row>
    <row r="69" ht="23" customHeight="1" spans="1:8">
      <c r="A69" s="18" t="s">
        <v>1130</v>
      </c>
      <c r="B69" s="19" t="s">
        <v>1240</v>
      </c>
      <c r="C69" s="19"/>
      <c r="D69" s="19" t="s">
        <v>391</v>
      </c>
      <c r="E69" s="18" t="s">
        <v>90</v>
      </c>
      <c r="F69" s="20" t="s">
        <v>1341</v>
      </c>
      <c r="G69" s="21">
        <f t="shared" si="8"/>
        <v>25.33</v>
      </c>
      <c r="H69" s="21">
        <v>10423.67</v>
      </c>
    </row>
    <row r="70" ht="23" customHeight="1" spans="1:8">
      <c r="A70" s="18" t="s">
        <v>61</v>
      </c>
      <c r="B70" s="19" t="s">
        <v>897</v>
      </c>
      <c r="C70" s="19"/>
      <c r="D70" s="19" t="s">
        <v>898</v>
      </c>
      <c r="E70" s="18" t="s">
        <v>61</v>
      </c>
      <c r="F70" s="20" t="s">
        <v>61</v>
      </c>
      <c r="G70" s="21"/>
      <c r="H70" s="21"/>
    </row>
    <row r="71" ht="23" customHeight="1" spans="1:8">
      <c r="A71" s="18" t="s">
        <v>710</v>
      </c>
      <c r="B71" s="19" t="s">
        <v>1342</v>
      </c>
      <c r="C71" s="19"/>
      <c r="D71" s="19" t="s">
        <v>1343</v>
      </c>
      <c r="E71" s="18" t="s">
        <v>90</v>
      </c>
      <c r="F71" s="20" t="s">
        <v>1344</v>
      </c>
      <c r="G71" s="21">
        <f t="shared" si="8"/>
        <v>21.81</v>
      </c>
      <c r="H71" s="21">
        <v>1020.41</v>
      </c>
    </row>
    <row r="72" ht="23" customHeight="1" spans="1:8">
      <c r="A72" s="18" t="s">
        <v>714</v>
      </c>
      <c r="B72" s="19" t="s">
        <v>1345</v>
      </c>
      <c r="C72" s="19"/>
      <c r="D72" s="19" t="s">
        <v>1346</v>
      </c>
      <c r="E72" s="18" t="s">
        <v>66</v>
      </c>
      <c r="F72" s="20" t="s">
        <v>1347</v>
      </c>
      <c r="G72" s="21">
        <f t="shared" si="8"/>
        <v>187.03</v>
      </c>
      <c r="H72" s="21">
        <v>6097.11</v>
      </c>
    </row>
    <row r="73" ht="23" customHeight="1" spans="1:8">
      <c r="A73" s="18" t="s">
        <v>718</v>
      </c>
      <c r="B73" s="19" t="s">
        <v>1348</v>
      </c>
      <c r="C73" s="19"/>
      <c r="D73" s="19" t="s">
        <v>425</v>
      </c>
      <c r="E73" s="18" t="s">
        <v>116</v>
      </c>
      <c r="F73" s="20" t="s">
        <v>1349</v>
      </c>
      <c r="G73" s="21">
        <f t="shared" si="8"/>
        <v>2644.99</v>
      </c>
      <c r="H73" s="21">
        <v>2039.29</v>
      </c>
    </row>
    <row r="74" ht="23" customHeight="1" spans="1:8">
      <c r="A74" s="18" t="s">
        <v>722</v>
      </c>
      <c r="B74" s="19" t="s">
        <v>1350</v>
      </c>
      <c r="C74" s="19"/>
      <c r="D74" s="19" t="s">
        <v>1351</v>
      </c>
      <c r="E74" s="18" t="s">
        <v>90</v>
      </c>
      <c r="F74" s="20" t="s">
        <v>1352</v>
      </c>
      <c r="G74" s="21">
        <f t="shared" si="8"/>
        <v>3.55</v>
      </c>
      <c r="H74" s="21">
        <v>13.67</v>
      </c>
    </row>
    <row r="75" ht="36" customHeight="1" spans="1:8">
      <c r="A75" s="18" t="s">
        <v>726</v>
      </c>
      <c r="B75" s="19" t="s">
        <v>706</v>
      </c>
      <c r="C75" s="19"/>
      <c r="D75" s="19" t="s">
        <v>1353</v>
      </c>
      <c r="E75" s="18" t="s">
        <v>90</v>
      </c>
      <c r="F75" s="20" t="s">
        <v>1354</v>
      </c>
      <c r="G75" s="21">
        <f t="shared" si="8"/>
        <v>9.15</v>
      </c>
      <c r="H75" s="21">
        <v>6.86</v>
      </c>
    </row>
    <row r="76" ht="23" customHeight="1" spans="1:8">
      <c r="A76" s="18" t="s">
        <v>730</v>
      </c>
      <c r="B76" s="19" t="s">
        <v>1245</v>
      </c>
      <c r="C76" s="19"/>
      <c r="D76" s="19" t="s">
        <v>938</v>
      </c>
      <c r="E76" s="18" t="s">
        <v>116</v>
      </c>
      <c r="F76" s="20" t="s">
        <v>939</v>
      </c>
      <c r="G76" s="21">
        <f t="shared" si="8"/>
        <v>852.33</v>
      </c>
      <c r="H76" s="21">
        <v>255.7</v>
      </c>
    </row>
    <row r="77" ht="23" customHeight="1" spans="1:8">
      <c r="A77" s="18" t="s">
        <v>734</v>
      </c>
      <c r="B77" s="19" t="s">
        <v>1355</v>
      </c>
      <c r="C77" s="19"/>
      <c r="D77" s="19" t="s">
        <v>1356</v>
      </c>
      <c r="E77" s="18" t="s">
        <v>113</v>
      </c>
      <c r="F77" s="20" t="s">
        <v>1357</v>
      </c>
      <c r="G77" s="21">
        <f t="shared" si="8"/>
        <v>12.27</v>
      </c>
      <c r="H77" s="21">
        <v>268.73</v>
      </c>
    </row>
    <row r="78" ht="36" customHeight="1" spans="1:8">
      <c r="A78" s="18" t="s">
        <v>738</v>
      </c>
      <c r="B78" s="19" t="s">
        <v>1242</v>
      </c>
      <c r="C78" s="19"/>
      <c r="D78" s="19" t="s">
        <v>1358</v>
      </c>
      <c r="E78" s="18" t="s">
        <v>113</v>
      </c>
      <c r="F78" s="20" t="s">
        <v>1359</v>
      </c>
      <c r="G78" s="21">
        <f t="shared" si="8"/>
        <v>42.69</v>
      </c>
      <c r="H78" s="21">
        <v>157.95</v>
      </c>
    </row>
    <row r="79" ht="23" customHeight="1" spans="1:8">
      <c r="A79" s="18" t="s">
        <v>61</v>
      </c>
      <c r="B79" s="19" t="s">
        <v>61</v>
      </c>
      <c r="C79" s="19"/>
      <c r="D79" s="19" t="s">
        <v>394</v>
      </c>
      <c r="E79" s="18" t="s">
        <v>61</v>
      </c>
      <c r="F79" s="20" t="s">
        <v>61</v>
      </c>
      <c r="G79" s="21"/>
      <c r="H79" s="21"/>
    </row>
    <row r="80" ht="23" customHeight="1" spans="1:8">
      <c r="A80" s="18" t="s">
        <v>742</v>
      </c>
      <c r="B80" s="19" t="s">
        <v>959</v>
      </c>
      <c r="C80" s="19"/>
      <c r="D80" s="19" t="s">
        <v>960</v>
      </c>
      <c r="E80" s="18" t="s">
        <v>90</v>
      </c>
      <c r="F80" s="20" t="s">
        <v>1360</v>
      </c>
      <c r="G80" s="21">
        <f t="shared" ref="G80:G96" si="9">ROUND(H80/F80,2)</f>
        <v>14.73</v>
      </c>
      <c r="H80" s="21">
        <v>9240.5</v>
      </c>
    </row>
    <row r="81" ht="23" customHeight="1" spans="1:8">
      <c r="A81" s="18" t="s">
        <v>746</v>
      </c>
      <c r="B81" s="19" t="s">
        <v>402</v>
      </c>
      <c r="C81" s="19"/>
      <c r="D81" s="19" t="s">
        <v>399</v>
      </c>
      <c r="E81" s="18" t="s">
        <v>90</v>
      </c>
      <c r="F81" s="20" t="s">
        <v>1332</v>
      </c>
      <c r="G81" s="21">
        <f t="shared" si="9"/>
        <v>7.43</v>
      </c>
      <c r="H81" s="21">
        <v>2600.96</v>
      </c>
    </row>
    <row r="82" ht="23" customHeight="1" spans="1:8">
      <c r="A82" s="18" t="s">
        <v>749</v>
      </c>
      <c r="B82" s="19" t="s">
        <v>403</v>
      </c>
      <c r="C82" s="19"/>
      <c r="D82" s="19" t="s">
        <v>401</v>
      </c>
      <c r="E82" s="18" t="s">
        <v>90</v>
      </c>
      <c r="F82" s="20" t="s">
        <v>1361</v>
      </c>
      <c r="G82" s="21">
        <f t="shared" si="9"/>
        <v>7.32</v>
      </c>
      <c r="H82" s="21">
        <v>1378.21</v>
      </c>
    </row>
    <row r="83" ht="23" customHeight="1" spans="1:8">
      <c r="A83" s="18" t="s">
        <v>794</v>
      </c>
      <c r="B83" s="19" t="s">
        <v>1362</v>
      </c>
      <c r="C83" s="19"/>
      <c r="D83" s="19" t="s">
        <v>608</v>
      </c>
      <c r="E83" s="18" t="s">
        <v>90</v>
      </c>
      <c r="F83" s="20" t="s">
        <v>1363</v>
      </c>
      <c r="G83" s="21">
        <f t="shared" si="9"/>
        <v>10.66</v>
      </c>
      <c r="H83" s="21">
        <v>619.95</v>
      </c>
    </row>
    <row r="84" ht="23" customHeight="1" spans="1:8">
      <c r="A84" s="18" t="s">
        <v>799</v>
      </c>
      <c r="B84" s="19" t="s">
        <v>1364</v>
      </c>
      <c r="C84" s="19"/>
      <c r="D84" s="19" t="s">
        <v>617</v>
      </c>
      <c r="E84" s="18" t="s">
        <v>90</v>
      </c>
      <c r="F84" s="20" t="s">
        <v>1365</v>
      </c>
      <c r="G84" s="21">
        <f t="shared" si="9"/>
        <v>25.02</v>
      </c>
      <c r="H84" s="21">
        <v>280.92</v>
      </c>
    </row>
    <row r="85" ht="23" customHeight="1" spans="1:8">
      <c r="A85" s="18" t="s">
        <v>803</v>
      </c>
      <c r="B85" s="19" t="s">
        <v>1366</v>
      </c>
      <c r="C85" s="19"/>
      <c r="D85" s="19" t="s">
        <v>614</v>
      </c>
      <c r="E85" s="18" t="s">
        <v>90</v>
      </c>
      <c r="F85" s="20" t="s">
        <v>1367</v>
      </c>
      <c r="G85" s="21">
        <f t="shared" si="9"/>
        <v>24.74</v>
      </c>
      <c r="H85" s="21">
        <v>3213.07</v>
      </c>
    </row>
    <row r="86" ht="23" customHeight="1" spans="1:8">
      <c r="A86" s="18" t="s">
        <v>807</v>
      </c>
      <c r="B86" s="19" t="s">
        <v>1368</v>
      </c>
      <c r="C86" s="19"/>
      <c r="D86" s="19" t="s">
        <v>1369</v>
      </c>
      <c r="E86" s="18" t="s">
        <v>90</v>
      </c>
      <c r="F86" s="20" t="s">
        <v>1370</v>
      </c>
      <c r="G86" s="21">
        <f t="shared" si="9"/>
        <v>23.11</v>
      </c>
      <c r="H86" s="21">
        <v>2578.3</v>
      </c>
    </row>
    <row r="87" ht="23" customHeight="1" spans="1:8">
      <c r="A87" s="18" t="s">
        <v>811</v>
      </c>
      <c r="B87" s="19" t="s">
        <v>1371</v>
      </c>
      <c r="C87" s="19"/>
      <c r="D87" s="19" t="s">
        <v>973</v>
      </c>
      <c r="E87" s="18" t="s">
        <v>90</v>
      </c>
      <c r="F87" s="20" t="s">
        <v>1372</v>
      </c>
      <c r="G87" s="21">
        <f t="shared" si="9"/>
        <v>39.43</v>
      </c>
      <c r="H87" s="21">
        <v>1506.55</v>
      </c>
    </row>
    <row r="88" ht="23" customHeight="1" spans="1:8">
      <c r="A88" s="18" t="s">
        <v>815</v>
      </c>
      <c r="B88" s="19" t="s">
        <v>982</v>
      </c>
      <c r="C88" s="19"/>
      <c r="D88" s="19" t="s">
        <v>973</v>
      </c>
      <c r="E88" s="18" t="s">
        <v>90</v>
      </c>
      <c r="F88" s="20" t="s">
        <v>1373</v>
      </c>
      <c r="G88" s="21">
        <f t="shared" si="9"/>
        <v>36.62</v>
      </c>
      <c r="H88" s="21">
        <v>11374.49</v>
      </c>
    </row>
    <row r="89" ht="23" customHeight="1" spans="1:8">
      <c r="A89" s="18" t="s">
        <v>819</v>
      </c>
      <c r="B89" s="19" t="s">
        <v>1374</v>
      </c>
      <c r="C89" s="19"/>
      <c r="D89" s="19" t="s">
        <v>369</v>
      </c>
      <c r="E89" s="18" t="s">
        <v>90</v>
      </c>
      <c r="F89" s="20" t="s">
        <v>1375</v>
      </c>
      <c r="G89" s="21">
        <f t="shared" si="9"/>
        <v>41.38</v>
      </c>
      <c r="H89" s="21">
        <v>696.85</v>
      </c>
    </row>
    <row r="90" ht="23" customHeight="1" spans="1:8">
      <c r="A90" s="18" t="s">
        <v>823</v>
      </c>
      <c r="B90" s="19" t="s">
        <v>1376</v>
      </c>
      <c r="C90" s="19"/>
      <c r="D90" s="19" t="s">
        <v>368</v>
      </c>
      <c r="E90" s="18" t="s">
        <v>90</v>
      </c>
      <c r="F90" s="20" t="s">
        <v>1377</v>
      </c>
      <c r="G90" s="21">
        <f t="shared" si="9"/>
        <v>25.57</v>
      </c>
      <c r="H90" s="21">
        <v>600.7</v>
      </c>
    </row>
    <row r="91" ht="23" customHeight="1" spans="1:8">
      <c r="A91" s="18" t="s">
        <v>827</v>
      </c>
      <c r="B91" s="19" t="s">
        <v>1378</v>
      </c>
      <c r="C91" s="19"/>
      <c r="D91" s="19" t="s">
        <v>366</v>
      </c>
      <c r="E91" s="18" t="s">
        <v>90</v>
      </c>
      <c r="F91" s="20" t="s">
        <v>1379</v>
      </c>
      <c r="G91" s="21">
        <f t="shared" si="9"/>
        <v>41.71</v>
      </c>
      <c r="H91" s="21">
        <v>13333.65</v>
      </c>
    </row>
    <row r="92" ht="23" customHeight="1" spans="1:8">
      <c r="A92" s="18" t="s">
        <v>831</v>
      </c>
      <c r="B92" s="19" t="s">
        <v>994</v>
      </c>
      <c r="C92" s="19"/>
      <c r="D92" s="19" t="s">
        <v>411</v>
      </c>
      <c r="E92" s="18" t="s">
        <v>90</v>
      </c>
      <c r="F92" s="20" t="s">
        <v>1380</v>
      </c>
      <c r="G92" s="21">
        <f t="shared" si="9"/>
        <v>45.27</v>
      </c>
      <c r="H92" s="21">
        <v>10612.08</v>
      </c>
    </row>
    <row r="93" ht="23" customHeight="1" spans="1:8">
      <c r="A93" s="18" t="s">
        <v>835</v>
      </c>
      <c r="B93" s="19" t="s">
        <v>1381</v>
      </c>
      <c r="C93" s="19"/>
      <c r="D93" s="19" t="s">
        <v>1014</v>
      </c>
      <c r="E93" s="18" t="s">
        <v>90</v>
      </c>
      <c r="F93" s="20" t="s">
        <v>1382</v>
      </c>
      <c r="G93" s="21">
        <f t="shared" si="9"/>
        <v>39.97</v>
      </c>
      <c r="H93" s="21">
        <v>3688.11</v>
      </c>
    </row>
    <row r="94" ht="23" customHeight="1" spans="1:8">
      <c r="A94" s="18" t="s">
        <v>839</v>
      </c>
      <c r="B94" s="19" t="s">
        <v>1383</v>
      </c>
      <c r="C94" s="19"/>
      <c r="D94" s="19" t="s">
        <v>1158</v>
      </c>
      <c r="E94" s="18" t="s">
        <v>90</v>
      </c>
      <c r="F94" s="20" t="s">
        <v>1384</v>
      </c>
      <c r="G94" s="21">
        <f t="shared" si="9"/>
        <v>25.05</v>
      </c>
      <c r="H94" s="21">
        <v>3735.12</v>
      </c>
    </row>
    <row r="95" ht="23" customHeight="1" spans="1:8">
      <c r="A95" s="22" t="s">
        <v>843</v>
      </c>
      <c r="B95" s="23" t="s">
        <v>1385</v>
      </c>
      <c r="C95" s="23"/>
      <c r="D95" s="23" t="s">
        <v>443</v>
      </c>
      <c r="E95" s="22" t="s">
        <v>90</v>
      </c>
      <c r="F95" s="24" t="s">
        <v>1386</v>
      </c>
      <c r="G95" s="21">
        <f t="shared" si="9"/>
        <v>10.59</v>
      </c>
      <c r="H95" s="35">
        <v>49.01</v>
      </c>
    </row>
    <row r="96" ht="23" customHeight="1" spans="1:8">
      <c r="A96" s="30" t="s">
        <v>849</v>
      </c>
      <c r="B96" s="26" t="s">
        <v>1027</v>
      </c>
      <c r="C96" s="26"/>
      <c r="D96" s="26" t="s">
        <v>413</v>
      </c>
      <c r="E96" s="30" t="s">
        <v>90</v>
      </c>
      <c r="F96" s="32" t="s">
        <v>1387</v>
      </c>
      <c r="G96" s="21">
        <f t="shared" si="9"/>
        <v>21.64</v>
      </c>
      <c r="H96" s="36">
        <v>8146.42</v>
      </c>
    </row>
    <row r="97" ht="20.25" customHeight="1" spans="1:8">
      <c r="A97" s="33" t="s">
        <v>414</v>
      </c>
      <c r="B97" s="33"/>
      <c r="C97" s="33"/>
      <c r="D97" s="33"/>
      <c r="E97" s="33"/>
      <c r="F97" s="33"/>
      <c r="G97" s="53"/>
      <c r="H97" s="21">
        <f>SUM(H5:H96)</f>
        <v>282247.53</v>
      </c>
    </row>
  </sheetData>
  <sheetProtection formatCells="0" formatColumns="0" formatRows="0" insertRows="0" insertColumns="0" insertHyperlinks="0" deleteColumns="0" deleteRows="0" sort="0" autoFilter="0" pivotTables="0"/>
  <mergeCells count="102">
    <mergeCell ref="A1:H1"/>
    <mergeCell ref="A2:B2"/>
    <mergeCell ref="C2:H2"/>
    <mergeCell ref="G3:H3"/>
    <mergeCell ref="B5:C5"/>
    <mergeCell ref="B6:C6"/>
    <mergeCell ref="B7:C7"/>
    <mergeCell ref="B8:C8"/>
    <mergeCell ref="B9:C9"/>
    <mergeCell ref="B10:C10"/>
    <mergeCell ref="B11:C11"/>
    <mergeCell ref="B12:C12"/>
    <mergeCell ref="B13:C13"/>
    <mergeCell ref="B14:C14"/>
    <mergeCell ref="B15:C15"/>
    <mergeCell ref="B16:C16"/>
    <mergeCell ref="B17:C17"/>
    <mergeCell ref="B18:C18"/>
    <mergeCell ref="B19:C19"/>
    <mergeCell ref="B20:C20"/>
    <mergeCell ref="B21:C21"/>
    <mergeCell ref="B22:C22"/>
    <mergeCell ref="B23:C23"/>
    <mergeCell ref="B24:C24"/>
    <mergeCell ref="B25:C25"/>
    <mergeCell ref="B26:C26"/>
    <mergeCell ref="B27:C27"/>
    <mergeCell ref="B28:C28"/>
    <mergeCell ref="B29:C29"/>
    <mergeCell ref="B30:C30"/>
    <mergeCell ref="B31:C31"/>
    <mergeCell ref="B32:C32"/>
    <mergeCell ref="B33:C33"/>
    <mergeCell ref="B34:C34"/>
    <mergeCell ref="B35:C35"/>
    <mergeCell ref="B36:C36"/>
    <mergeCell ref="B37:C37"/>
    <mergeCell ref="B38:C38"/>
    <mergeCell ref="B39:C39"/>
    <mergeCell ref="B40:C40"/>
    <mergeCell ref="B41:C41"/>
    <mergeCell ref="B42:C42"/>
    <mergeCell ref="B43:C43"/>
    <mergeCell ref="B44:C44"/>
    <mergeCell ref="B45:C45"/>
    <mergeCell ref="B46:C46"/>
    <mergeCell ref="B47:C47"/>
    <mergeCell ref="B48:C48"/>
    <mergeCell ref="B49:C49"/>
    <mergeCell ref="B50:C50"/>
    <mergeCell ref="B51:C51"/>
    <mergeCell ref="B52:C52"/>
    <mergeCell ref="B53:C53"/>
    <mergeCell ref="B54:C54"/>
    <mergeCell ref="B55:C55"/>
    <mergeCell ref="B56:C56"/>
    <mergeCell ref="B57:C57"/>
    <mergeCell ref="B58:C58"/>
    <mergeCell ref="B59:C59"/>
    <mergeCell ref="B60:C60"/>
    <mergeCell ref="B61:C61"/>
    <mergeCell ref="B62:C62"/>
    <mergeCell ref="B63:C63"/>
    <mergeCell ref="B64:C64"/>
    <mergeCell ref="B65:C65"/>
    <mergeCell ref="B66:C66"/>
    <mergeCell ref="B67:C67"/>
    <mergeCell ref="B68:C68"/>
    <mergeCell ref="B69:C69"/>
    <mergeCell ref="B70:C70"/>
    <mergeCell ref="B71:C71"/>
    <mergeCell ref="B72:C72"/>
    <mergeCell ref="B73:C73"/>
    <mergeCell ref="B74:C74"/>
    <mergeCell ref="B75:C75"/>
    <mergeCell ref="B76:C76"/>
    <mergeCell ref="B77:C77"/>
    <mergeCell ref="B78:C78"/>
    <mergeCell ref="B79:C79"/>
    <mergeCell ref="B80:C80"/>
    <mergeCell ref="B81:C81"/>
    <mergeCell ref="B82:C82"/>
    <mergeCell ref="B83:C83"/>
    <mergeCell ref="B84:C84"/>
    <mergeCell ref="B85:C85"/>
    <mergeCell ref="B86:C86"/>
    <mergeCell ref="B87:C87"/>
    <mergeCell ref="B88:C88"/>
    <mergeCell ref="B89:C89"/>
    <mergeCell ref="B90:C90"/>
    <mergeCell ref="B91:C91"/>
    <mergeCell ref="B92:C92"/>
    <mergeCell ref="B93:C93"/>
    <mergeCell ref="B94:C94"/>
    <mergeCell ref="B95:C95"/>
    <mergeCell ref="B96:C96"/>
    <mergeCell ref="A97:F97"/>
    <mergeCell ref="A3:A4"/>
    <mergeCell ref="D3:D4"/>
    <mergeCell ref="E3:E4"/>
    <mergeCell ref="F3:F4"/>
    <mergeCell ref="B3:C4"/>
  </mergeCells>
  <printOptions horizontalCentered="1"/>
  <pageMargins left="0.51968541666667" right="0.51968541666667" top="0.74803125" bottom="0" header="0" footer="0"/>
  <pageSetup paperSize="9" orientation="landscape"/>
  <headerFooter/>
  <rowBreaks count="5" manualBreakCount="5">
    <brk id="18" max="16383" man="1"/>
    <brk id="33" max="16383" man="1"/>
    <brk id="47" max="16383" man="1"/>
    <brk id="71" max="16383" man="1"/>
    <brk id="87" max="16383" man="1"/>
  </rowBreaks>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94"/>
  <sheetViews>
    <sheetView workbookViewId="0">
      <selection activeCell="P11" sqref="P11"/>
    </sheetView>
  </sheetViews>
  <sheetFormatPr defaultColWidth="9" defaultRowHeight="11.25" outlineLevelCol="7"/>
  <cols>
    <col min="1" max="1" width="6.41111111111111" customWidth="1"/>
    <col min="2" max="2" width="6.25555555555556" customWidth="1"/>
    <col min="3" max="3" width="11.2666666666667" customWidth="1"/>
    <col min="4" max="4" width="31.4222222222222" customWidth="1"/>
    <col min="5" max="5" width="7.11111111111111" customWidth="1"/>
    <col min="6" max="6" width="10.9555555555556" customWidth="1"/>
    <col min="7" max="8" width="16.6666666666667" customWidth="1"/>
  </cols>
  <sheetData>
    <row r="1" ht="25" customHeight="1" spans="1:8">
      <c r="A1" s="2" t="s">
        <v>50</v>
      </c>
      <c r="B1" s="2"/>
      <c r="C1" s="2"/>
      <c r="D1" s="2"/>
      <c r="E1" s="2"/>
      <c r="F1" s="2"/>
      <c r="G1" s="2"/>
      <c r="H1" s="2"/>
    </row>
    <row r="2" ht="17" customHeight="1" spans="1:8">
      <c r="A2" s="4" t="s">
        <v>51</v>
      </c>
      <c r="B2" s="4"/>
      <c r="C2" s="4" t="s">
        <v>1388</v>
      </c>
      <c r="D2" s="4"/>
      <c r="E2" s="4"/>
      <c r="F2" s="4"/>
      <c r="G2" s="4"/>
      <c r="H2" s="4"/>
    </row>
    <row r="3" ht="23" customHeight="1" spans="1:8">
      <c r="A3" s="15" t="s">
        <v>93</v>
      </c>
      <c r="B3" s="15" t="s">
        <v>94</v>
      </c>
      <c r="C3" s="15"/>
      <c r="D3" s="15" t="s">
        <v>95</v>
      </c>
      <c r="E3" s="15" t="s">
        <v>96</v>
      </c>
      <c r="F3" s="15" t="s">
        <v>97</v>
      </c>
      <c r="G3" s="49" t="s">
        <v>98</v>
      </c>
      <c r="H3" s="50"/>
    </row>
    <row r="4" ht="23" customHeight="1" spans="1:8">
      <c r="A4" s="15"/>
      <c r="B4" s="15"/>
      <c r="C4" s="15"/>
      <c r="D4" s="15"/>
      <c r="E4" s="15"/>
      <c r="F4" s="15"/>
      <c r="G4" s="15" t="s">
        <v>99</v>
      </c>
      <c r="H4" s="15" t="s">
        <v>100</v>
      </c>
    </row>
    <row r="5" ht="23" customHeight="1" spans="1:8">
      <c r="A5" s="18" t="s">
        <v>61</v>
      </c>
      <c r="B5" s="19" t="s">
        <v>553</v>
      </c>
      <c r="C5" s="19"/>
      <c r="D5" s="19" t="s">
        <v>416</v>
      </c>
      <c r="E5" s="18" t="s">
        <v>61</v>
      </c>
      <c r="F5" s="20" t="s">
        <v>61</v>
      </c>
      <c r="G5" s="48"/>
      <c r="H5" s="48"/>
    </row>
    <row r="6" ht="23" customHeight="1" spans="1:8">
      <c r="A6" s="18" t="s">
        <v>63</v>
      </c>
      <c r="B6" s="19" t="s">
        <v>1029</v>
      </c>
      <c r="C6" s="19"/>
      <c r="D6" s="19" t="s">
        <v>419</v>
      </c>
      <c r="E6" s="18" t="s">
        <v>66</v>
      </c>
      <c r="F6" s="20" t="s">
        <v>1389</v>
      </c>
      <c r="G6" s="21">
        <f>ROUND(H6/F6,2)</f>
        <v>4.67</v>
      </c>
      <c r="H6" s="21">
        <v>236.86</v>
      </c>
    </row>
    <row r="7" ht="23" customHeight="1" spans="1:8">
      <c r="A7" s="18" t="s">
        <v>68</v>
      </c>
      <c r="B7" s="19" t="s">
        <v>1390</v>
      </c>
      <c r="C7" s="19"/>
      <c r="D7" s="19" t="s">
        <v>498</v>
      </c>
      <c r="E7" s="18" t="s">
        <v>66</v>
      </c>
      <c r="F7" s="20" t="s">
        <v>1391</v>
      </c>
      <c r="G7" s="21">
        <f t="shared" ref="G7:G38" si="0">ROUND(H7/F7,2)</f>
        <v>4.57</v>
      </c>
      <c r="H7" s="21">
        <v>284.18</v>
      </c>
    </row>
    <row r="8" ht="23" customHeight="1" spans="1:8">
      <c r="A8" s="18" t="s">
        <v>71</v>
      </c>
      <c r="B8" s="19" t="s">
        <v>1392</v>
      </c>
      <c r="C8" s="19"/>
      <c r="D8" s="19" t="s">
        <v>417</v>
      </c>
      <c r="E8" s="18" t="s">
        <v>66</v>
      </c>
      <c r="F8" s="20" t="s">
        <v>1393</v>
      </c>
      <c r="G8" s="21">
        <f t="shared" si="0"/>
        <v>2.99</v>
      </c>
      <c r="H8" s="21">
        <v>596.43</v>
      </c>
    </row>
    <row r="9" ht="23" customHeight="1" spans="1:8">
      <c r="A9" s="18" t="s">
        <v>74</v>
      </c>
      <c r="B9" s="19" t="s">
        <v>161</v>
      </c>
      <c r="C9" s="19"/>
      <c r="D9" s="19" t="s">
        <v>420</v>
      </c>
      <c r="E9" s="18" t="s">
        <v>66</v>
      </c>
      <c r="F9" s="20" t="s">
        <v>1394</v>
      </c>
      <c r="G9" s="21">
        <f t="shared" si="0"/>
        <v>12.32</v>
      </c>
      <c r="H9" s="21">
        <v>799.44</v>
      </c>
    </row>
    <row r="10" ht="23" customHeight="1" spans="1:8">
      <c r="A10" s="18" t="s">
        <v>77</v>
      </c>
      <c r="B10" s="19" t="s">
        <v>1395</v>
      </c>
      <c r="C10" s="19"/>
      <c r="D10" s="19" t="s">
        <v>562</v>
      </c>
      <c r="E10" s="18" t="s">
        <v>66</v>
      </c>
      <c r="F10" s="20" t="s">
        <v>1396</v>
      </c>
      <c r="G10" s="21">
        <f t="shared" si="0"/>
        <v>9.47</v>
      </c>
      <c r="H10" s="21">
        <v>1854.46</v>
      </c>
    </row>
    <row r="11" ht="23" customHeight="1" spans="1:8">
      <c r="A11" s="18" t="s">
        <v>61</v>
      </c>
      <c r="B11" s="19" t="s">
        <v>566</v>
      </c>
      <c r="C11" s="19"/>
      <c r="D11" s="19" t="s">
        <v>567</v>
      </c>
      <c r="E11" s="18" t="s">
        <v>61</v>
      </c>
      <c r="F11" s="20" t="s">
        <v>61</v>
      </c>
      <c r="G11" s="21"/>
      <c r="H11" s="21"/>
    </row>
    <row r="12" ht="23" customHeight="1" spans="1:8">
      <c r="A12" s="18" t="s">
        <v>81</v>
      </c>
      <c r="B12" s="19" t="s">
        <v>1397</v>
      </c>
      <c r="C12" s="19"/>
      <c r="D12" s="19" t="s">
        <v>452</v>
      </c>
      <c r="E12" s="18" t="s">
        <v>113</v>
      </c>
      <c r="F12" s="20" t="s">
        <v>1398</v>
      </c>
      <c r="G12" s="21">
        <f t="shared" si="0"/>
        <v>16.4</v>
      </c>
      <c r="H12" s="21">
        <v>7693.51</v>
      </c>
    </row>
    <row r="13" ht="23" customHeight="1" spans="1:8">
      <c r="A13" s="18" t="s">
        <v>83</v>
      </c>
      <c r="B13" s="19" t="s">
        <v>572</v>
      </c>
      <c r="C13" s="19"/>
      <c r="D13" s="19" t="s">
        <v>425</v>
      </c>
      <c r="E13" s="18" t="s">
        <v>116</v>
      </c>
      <c r="F13" s="20" t="s">
        <v>1399</v>
      </c>
      <c r="G13" s="21">
        <f t="shared" si="0"/>
        <v>2645</v>
      </c>
      <c r="H13" s="21">
        <v>185.15</v>
      </c>
    </row>
    <row r="14" ht="23" customHeight="1" spans="1:8">
      <c r="A14" s="18" t="s">
        <v>85</v>
      </c>
      <c r="B14" s="19" t="s">
        <v>574</v>
      </c>
      <c r="C14" s="19"/>
      <c r="D14" s="19" t="s">
        <v>529</v>
      </c>
      <c r="E14" s="18" t="s">
        <v>427</v>
      </c>
      <c r="F14" s="20" t="s">
        <v>1400</v>
      </c>
      <c r="G14" s="21">
        <f t="shared" si="0"/>
        <v>34.48</v>
      </c>
      <c r="H14" s="21">
        <v>965.44</v>
      </c>
    </row>
    <row r="15" ht="23" customHeight="1" spans="1:8">
      <c r="A15" s="18" t="s">
        <v>87</v>
      </c>
      <c r="B15" s="19" t="s">
        <v>576</v>
      </c>
      <c r="C15" s="19"/>
      <c r="D15" s="19" t="s">
        <v>454</v>
      </c>
      <c r="E15" s="18" t="s">
        <v>373</v>
      </c>
      <c r="F15" s="20" t="s">
        <v>1400</v>
      </c>
      <c r="G15" s="21">
        <f t="shared" si="0"/>
        <v>33.71</v>
      </c>
      <c r="H15" s="21">
        <v>943.94</v>
      </c>
    </row>
    <row r="16" ht="23" customHeight="1" spans="1:8">
      <c r="A16" s="18" t="s">
        <v>119</v>
      </c>
      <c r="B16" s="19" t="s">
        <v>577</v>
      </c>
      <c r="C16" s="19"/>
      <c r="D16" s="19" t="s">
        <v>578</v>
      </c>
      <c r="E16" s="18" t="s">
        <v>116</v>
      </c>
      <c r="F16" s="20" t="s">
        <v>1401</v>
      </c>
      <c r="G16" s="21">
        <f t="shared" si="0"/>
        <v>359.92</v>
      </c>
      <c r="H16" s="21">
        <v>477.25</v>
      </c>
    </row>
    <row r="17" ht="23" customHeight="1" spans="1:8">
      <c r="A17" s="18" t="s">
        <v>61</v>
      </c>
      <c r="B17" s="19" t="s">
        <v>580</v>
      </c>
      <c r="C17" s="19"/>
      <c r="D17" s="19" t="s">
        <v>581</v>
      </c>
      <c r="E17" s="18" t="s">
        <v>61</v>
      </c>
      <c r="F17" s="20" t="s">
        <v>61</v>
      </c>
      <c r="G17" s="21"/>
      <c r="H17" s="21"/>
    </row>
    <row r="18" ht="23" customHeight="1" spans="1:8">
      <c r="A18" s="18" t="s">
        <v>123</v>
      </c>
      <c r="B18" s="19" t="s">
        <v>1402</v>
      </c>
      <c r="C18" s="19"/>
      <c r="D18" s="19" t="s">
        <v>583</v>
      </c>
      <c r="E18" s="18" t="s">
        <v>66</v>
      </c>
      <c r="F18" s="20" t="s">
        <v>1403</v>
      </c>
      <c r="G18" s="21">
        <f t="shared" si="0"/>
        <v>155.52</v>
      </c>
      <c r="H18" s="21">
        <v>1611.21</v>
      </c>
    </row>
    <row r="19" ht="23" customHeight="1" spans="1:8">
      <c r="A19" s="18" t="s">
        <v>126</v>
      </c>
      <c r="B19" s="19" t="s">
        <v>588</v>
      </c>
      <c r="C19" s="19"/>
      <c r="D19" s="19" t="s">
        <v>352</v>
      </c>
      <c r="E19" s="18" t="s">
        <v>66</v>
      </c>
      <c r="F19" s="20" t="s">
        <v>1404</v>
      </c>
      <c r="G19" s="21">
        <f t="shared" si="0"/>
        <v>161.77</v>
      </c>
      <c r="H19" s="21">
        <v>7891.29</v>
      </c>
    </row>
    <row r="20" ht="23" customHeight="1" spans="1:8">
      <c r="A20" s="18" t="s">
        <v>131</v>
      </c>
      <c r="B20" s="19" t="s">
        <v>593</v>
      </c>
      <c r="C20" s="19"/>
      <c r="D20" s="19" t="s">
        <v>594</v>
      </c>
      <c r="E20" s="18" t="s">
        <v>66</v>
      </c>
      <c r="F20" s="20" t="s">
        <v>1405</v>
      </c>
      <c r="G20" s="21">
        <f t="shared" si="0"/>
        <v>154.47</v>
      </c>
      <c r="H20" s="21">
        <v>3745.78</v>
      </c>
    </row>
    <row r="21" ht="23" customHeight="1" spans="1:8">
      <c r="A21" s="18" t="s">
        <v>61</v>
      </c>
      <c r="B21" s="19" t="s">
        <v>605</v>
      </c>
      <c r="C21" s="19"/>
      <c r="D21" s="19" t="s">
        <v>606</v>
      </c>
      <c r="E21" s="18" t="s">
        <v>61</v>
      </c>
      <c r="F21" s="20" t="s">
        <v>61</v>
      </c>
      <c r="G21" s="21"/>
      <c r="H21" s="21"/>
    </row>
    <row r="22" ht="23" customHeight="1" spans="1:8">
      <c r="A22" s="18" t="s">
        <v>135</v>
      </c>
      <c r="B22" s="19" t="s">
        <v>607</v>
      </c>
      <c r="C22" s="19"/>
      <c r="D22" s="19" t="s">
        <v>608</v>
      </c>
      <c r="E22" s="18" t="s">
        <v>66</v>
      </c>
      <c r="F22" s="20" t="s">
        <v>1406</v>
      </c>
      <c r="G22" s="21">
        <f t="shared" si="0"/>
        <v>57.84</v>
      </c>
      <c r="H22" s="21">
        <v>1677.82</v>
      </c>
    </row>
    <row r="23" ht="23" customHeight="1" spans="1:8">
      <c r="A23" s="18" t="s">
        <v>138</v>
      </c>
      <c r="B23" s="19" t="s">
        <v>610</v>
      </c>
      <c r="C23" s="19"/>
      <c r="D23" s="19" t="s">
        <v>611</v>
      </c>
      <c r="E23" s="18" t="s">
        <v>66</v>
      </c>
      <c r="F23" s="20" t="s">
        <v>1407</v>
      </c>
      <c r="G23" s="21">
        <f t="shared" si="0"/>
        <v>45.69</v>
      </c>
      <c r="H23" s="21">
        <v>1225</v>
      </c>
    </row>
    <row r="24" ht="23" customHeight="1" spans="1:8">
      <c r="A24" s="18" t="s">
        <v>141</v>
      </c>
      <c r="B24" s="19" t="s">
        <v>613</v>
      </c>
      <c r="C24" s="19"/>
      <c r="D24" s="19" t="s">
        <v>614</v>
      </c>
      <c r="E24" s="18" t="s">
        <v>66</v>
      </c>
      <c r="F24" s="20" t="s">
        <v>1408</v>
      </c>
      <c r="G24" s="21">
        <f t="shared" si="0"/>
        <v>36.43</v>
      </c>
      <c r="H24" s="21">
        <v>849.23</v>
      </c>
    </row>
    <row r="25" ht="23" customHeight="1" spans="1:8">
      <c r="A25" s="18" t="s">
        <v>144</v>
      </c>
      <c r="B25" s="19" t="s">
        <v>616</v>
      </c>
      <c r="C25" s="19"/>
      <c r="D25" s="19" t="s">
        <v>617</v>
      </c>
      <c r="E25" s="18" t="s">
        <v>66</v>
      </c>
      <c r="F25" s="20" t="s">
        <v>1409</v>
      </c>
      <c r="G25" s="21">
        <f t="shared" si="0"/>
        <v>45.69</v>
      </c>
      <c r="H25" s="21">
        <v>3333.69</v>
      </c>
    </row>
    <row r="26" ht="23" customHeight="1" spans="1:8">
      <c r="A26" s="18" t="s">
        <v>147</v>
      </c>
      <c r="B26" s="19" t="s">
        <v>619</v>
      </c>
      <c r="C26" s="19"/>
      <c r="D26" s="19" t="s">
        <v>364</v>
      </c>
      <c r="E26" s="18" t="s">
        <v>66</v>
      </c>
      <c r="F26" s="20" t="s">
        <v>1410</v>
      </c>
      <c r="G26" s="21">
        <f t="shared" si="0"/>
        <v>122.15</v>
      </c>
      <c r="H26" s="21">
        <v>2455.17</v>
      </c>
    </row>
    <row r="27" ht="23" customHeight="1" spans="1:8">
      <c r="A27" s="18" t="s">
        <v>149</v>
      </c>
      <c r="B27" s="19" t="s">
        <v>624</v>
      </c>
      <c r="C27" s="19"/>
      <c r="D27" s="19" t="s">
        <v>369</v>
      </c>
      <c r="E27" s="18" t="s">
        <v>66</v>
      </c>
      <c r="F27" s="20" t="s">
        <v>1411</v>
      </c>
      <c r="G27" s="21">
        <f t="shared" si="0"/>
        <v>188.54</v>
      </c>
      <c r="H27" s="21">
        <v>154.6</v>
      </c>
    </row>
    <row r="28" ht="23" customHeight="1" spans="1:8">
      <c r="A28" s="18" t="s">
        <v>152</v>
      </c>
      <c r="B28" s="19" t="s">
        <v>626</v>
      </c>
      <c r="C28" s="19"/>
      <c r="D28" s="19" t="s">
        <v>1412</v>
      </c>
      <c r="E28" s="18" t="s">
        <v>66</v>
      </c>
      <c r="F28" s="20" t="s">
        <v>1413</v>
      </c>
      <c r="G28" s="21">
        <f t="shared" si="0"/>
        <v>115.94</v>
      </c>
      <c r="H28" s="21">
        <v>196.64</v>
      </c>
    </row>
    <row r="29" ht="23" customHeight="1" spans="1:8">
      <c r="A29" s="18" t="s">
        <v>155</v>
      </c>
      <c r="B29" s="19" t="s">
        <v>629</v>
      </c>
      <c r="C29" s="19"/>
      <c r="D29" s="19" t="s">
        <v>630</v>
      </c>
      <c r="E29" s="18" t="s">
        <v>66</v>
      </c>
      <c r="F29" s="20" t="s">
        <v>1414</v>
      </c>
      <c r="G29" s="21">
        <f t="shared" si="0"/>
        <v>115.68</v>
      </c>
      <c r="H29" s="21">
        <v>117.99</v>
      </c>
    </row>
    <row r="30" ht="23" customHeight="1" spans="1:8">
      <c r="A30" s="18" t="s">
        <v>157</v>
      </c>
      <c r="B30" s="19" t="s">
        <v>637</v>
      </c>
      <c r="C30" s="19"/>
      <c r="D30" s="19" t="s">
        <v>366</v>
      </c>
      <c r="E30" s="18" t="s">
        <v>66</v>
      </c>
      <c r="F30" s="20" t="s">
        <v>1415</v>
      </c>
      <c r="G30" s="21">
        <f t="shared" si="0"/>
        <v>50.65</v>
      </c>
      <c r="H30" s="21">
        <v>4455.27</v>
      </c>
    </row>
    <row r="31" ht="23" customHeight="1" spans="1:8">
      <c r="A31" s="18" t="s">
        <v>160</v>
      </c>
      <c r="B31" s="19" t="s">
        <v>639</v>
      </c>
      <c r="C31" s="19"/>
      <c r="D31" s="19" t="s">
        <v>1077</v>
      </c>
      <c r="E31" s="18" t="s">
        <v>66</v>
      </c>
      <c r="F31" s="20" t="s">
        <v>1416</v>
      </c>
      <c r="G31" s="21">
        <f t="shared" si="0"/>
        <v>176.02</v>
      </c>
      <c r="H31" s="21">
        <v>1397.61</v>
      </c>
    </row>
    <row r="32" ht="23" customHeight="1" spans="1:8">
      <c r="A32" s="18" t="s">
        <v>221</v>
      </c>
      <c r="B32" s="19" t="s">
        <v>642</v>
      </c>
      <c r="C32" s="19"/>
      <c r="D32" s="19" t="s">
        <v>643</v>
      </c>
      <c r="E32" s="18" t="s">
        <v>66</v>
      </c>
      <c r="F32" s="20" t="s">
        <v>1417</v>
      </c>
      <c r="G32" s="21">
        <f t="shared" si="0"/>
        <v>172.7</v>
      </c>
      <c r="H32" s="21">
        <v>1737.35</v>
      </c>
    </row>
    <row r="33" ht="23" customHeight="1" spans="1:8">
      <c r="A33" s="18" t="s">
        <v>224</v>
      </c>
      <c r="B33" s="19" t="s">
        <v>651</v>
      </c>
      <c r="C33" s="19"/>
      <c r="D33" s="19" t="s">
        <v>652</v>
      </c>
      <c r="E33" s="18" t="s">
        <v>90</v>
      </c>
      <c r="F33" s="20" t="s">
        <v>1418</v>
      </c>
      <c r="G33" s="21">
        <f t="shared" si="0"/>
        <v>14.57</v>
      </c>
      <c r="H33" s="21">
        <v>283.17</v>
      </c>
    </row>
    <row r="34" ht="23" customHeight="1" spans="1:8">
      <c r="A34" s="18" t="s">
        <v>227</v>
      </c>
      <c r="B34" s="19" t="s">
        <v>1080</v>
      </c>
      <c r="C34" s="19"/>
      <c r="D34" s="19" t="s">
        <v>505</v>
      </c>
      <c r="E34" s="18" t="s">
        <v>66</v>
      </c>
      <c r="F34" s="20" t="s">
        <v>1419</v>
      </c>
      <c r="G34" s="21">
        <f t="shared" si="0"/>
        <v>17.93</v>
      </c>
      <c r="H34" s="21">
        <v>4.95</v>
      </c>
    </row>
    <row r="35" ht="23" customHeight="1" spans="1:8">
      <c r="A35" s="18" t="s">
        <v>230</v>
      </c>
      <c r="B35" s="19" t="s">
        <v>654</v>
      </c>
      <c r="C35" s="19"/>
      <c r="D35" s="19" t="s">
        <v>370</v>
      </c>
      <c r="E35" s="18" t="s">
        <v>90</v>
      </c>
      <c r="F35" s="20" t="s">
        <v>1420</v>
      </c>
      <c r="G35" s="21">
        <f t="shared" si="0"/>
        <v>3.47</v>
      </c>
      <c r="H35" s="21">
        <v>262.58</v>
      </c>
    </row>
    <row r="36" ht="23" customHeight="1" spans="1:8">
      <c r="A36" s="18" t="s">
        <v>233</v>
      </c>
      <c r="B36" s="19" t="s">
        <v>656</v>
      </c>
      <c r="C36" s="19"/>
      <c r="D36" s="19" t="s">
        <v>371</v>
      </c>
      <c r="E36" s="18" t="s">
        <v>116</v>
      </c>
      <c r="F36" s="20" t="s">
        <v>1421</v>
      </c>
      <c r="G36" s="21">
        <f t="shared" si="0"/>
        <v>710.24</v>
      </c>
      <c r="H36" s="21">
        <v>292.62</v>
      </c>
    </row>
    <row r="37" ht="23" customHeight="1" spans="1:8">
      <c r="A37" s="18" t="s">
        <v>236</v>
      </c>
      <c r="B37" s="19" t="s">
        <v>670</v>
      </c>
      <c r="C37" s="19"/>
      <c r="D37" s="19" t="s">
        <v>371</v>
      </c>
      <c r="E37" s="18" t="s">
        <v>116</v>
      </c>
      <c r="F37" s="20" t="s">
        <v>1422</v>
      </c>
      <c r="G37" s="21">
        <f t="shared" si="0"/>
        <v>445.08</v>
      </c>
      <c r="H37" s="21">
        <v>28.04</v>
      </c>
    </row>
    <row r="38" ht="23" customHeight="1" spans="1:8">
      <c r="A38" s="18" t="s">
        <v>240</v>
      </c>
      <c r="B38" s="19" t="s">
        <v>659</v>
      </c>
      <c r="C38" s="19"/>
      <c r="D38" s="19" t="s">
        <v>660</v>
      </c>
      <c r="E38" s="18" t="s">
        <v>116</v>
      </c>
      <c r="F38" s="20" t="s">
        <v>1423</v>
      </c>
      <c r="G38" s="21">
        <f t="shared" si="0"/>
        <v>688.19</v>
      </c>
      <c r="H38" s="21">
        <v>3924.06</v>
      </c>
    </row>
    <row r="39" ht="23" customHeight="1" spans="1:8">
      <c r="A39" s="18" t="s">
        <v>243</v>
      </c>
      <c r="B39" s="19" t="s">
        <v>662</v>
      </c>
      <c r="C39" s="19"/>
      <c r="D39" s="19" t="s">
        <v>663</v>
      </c>
      <c r="E39" s="18" t="s">
        <v>116</v>
      </c>
      <c r="F39" s="20" t="s">
        <v>1424</v>
      </c>
      <c r="G39" s="21">
        <f t="shared" ref="G39:G70" si="1">ROUND(H39/F39,2)</f>
        <v>500.16</v>
      </c>
      <c r="H39" s="21">
        <v>4727.51</v>
      </c>
    </row>
    <row r="40" ht="23" customHeight="1" spans="1:8">
      <c r="A40" s="18" t="s">
        <v>246</v>
      </c>
      <c r="B40" s="19" t="s">
        <v>666</v>
      </c>
      <c r="C40" s="19"/>
      <c r="D40" s="19" t="s">
        <v>667</v>
      </c>
      <c r="E40" s="18" t="s">
        <v>116</v>
      </c>
      <c r="F40" s="20" t="s">
        <v>1425</v>
      </c>
      <c r="G40" s="21">
        <f t="shared" si="1"/>
        <v>500.16</v>
      </c>
      <c r="H40" s="21">
        <v>8015.06</v>
      </c>
    </row>
    <row r="41" ht="23" customHeight="1" spans="1:8">
      <c r="A41" s="18" t="s">
        <v>249</v>
      </c>
      <c r="B41" s="19" t="s">
        <v>1426</v>
      </c>
      <c r="C41" s="19"/>
      <c r="D41" s="19" t="s">
        <v>1427</v>
      </c>
      <c r="E41" s="18" t="s">
        <v>116</v>
      </c>
      <c r="F41" s="20" t="s">
        <v>1428</v>
      </c>
      <c r="G41" s="21">
        <f t="shared" si="1"/>
        <v>442.31</v>
      </c>
      <c r="H41" s="21">
        <v>571.46</v>
      </c>
    </row>
    <row r="42" ht="23" customHeight="1" spans="1:8">
      <c r="A42" s="18" t="s">
        <v>252</v>
      </c>
      <c r="B42" s="19" t="s">
        <v>674</v>
      </c>
      <c r="C42" s="19"/>
      <c r="D42" s="19" t="s">
        <v>675</v>
      </c>
      <c r="E42" s="18" t="s">
        <v>116</v>
      </c>
      <c r="F42" s="20" t="s">
        <v>1429</v>
      </c>
      <c r="G42" s="21">
        <f t="shared" si="1"/>
        <v>1246.1</v>
      </c>
      <c r="H42" s="21">
        <v>8727.68</v>
      </c>
    </row>
    <row r="43" ht="23" customHeight="1" spans="1:8">
      <c r="A43" s="18" t="s">
        <v>256</v>
      </c>
      <c r="B43" s="19" t="s">
        <v>678</v>
      </c>
      <c r="C43" s="19"/>
      <c r="D43" s="19" t="s">
        <v>679</v>
      </c>
      <c r="E43" s="18" t="s">
        <v>116</v>
      </c>
      <c r="F43" s="20" t="s">
        <v>1430</v>
      </c>
      <c r="G43" s="21">
        <f t="shared" si="1"/>
        <v>1451.69</v>
      </c>
      <c r="H43" s="21">
        <v>934.89</v>
      </c>
    </row>
    <row r="44" ht="23" customHeight="1" spans="1:8">
      <c r="A44" s="18" t="s">
        <v>645</v>
      </c>
      <c r="B44" s="19" t="s">
        <v>1301</v>
      </c>
      <c r="C44" s="19"/>
      <c r="D44" s="19" t="s">
        <v>683</v>
      </c>
      <c r="E44" s="18" t="s">
        <v>116</v>
      </c>
      <c r="F44" s="20" t="s">
        <v>1431</v>
      </c>
      <c r="G44" s="21">
        <f t="shared" si="1"/>
        <v>750.55</v>
      </c>
      <c r="H44" s="21">
        <v>218.41</v>
      </c>
    </row>
    <row r="45" ht="23" customHeight="1" spans="1:8">
      <c r="A45" s="18" t="s">
        <v>164</v>
      </c>
      <c r="B45" s="19" t="s">
        <v>1299</v>
      </c>
      <c r="C45" s="19"/>
      <c r="D45" s="19" t="s">
        <v>1432</v>
      </c>
      <c r="E45" s="18" t="s">
        <v>116</v>
      </c>
      <c r="F45" s="20" t="s">
        <v>1433</v>
      </c>
      <c r="G45" s="21">
        <f t="shared" si="1"/>
        <v>750.54</v>
      </c>
      <c r="H45" s="21">
        <v>1239.14</v>
      </c>
    </row>
    <row r="46" ht="23" customHeight="1" spans="1:8">
      <c r="A46" s="18" t="s">
        <v>167</v>
      </c>
      <c r="B46" s="19" t="s">
        <v>689</v>
      </c>
      <c r="C46" s="19"/>
      <c r="D46" s="19" t="s">
        <v>372</v>
      </c>
      <c r="E46" s="18" t="s">
        <v>373</v>
      </c>
      <c r="F46" s="20" t="s">
        <v>1434</v>
      </c>
      <c r="G46" s="21">
        <f t="shared" si="1"/>
        <v>4.56</v>
      </c>
      <c r="H46" s="21">
        <v>893.17</v>
      </c>
    </row>
    <row r="47" ht="23" customHeight="1" spans="1:8">
      <c r="A47" s="18" t="s">
        <v>170</v>
      </c>
      <c r="B47" s="19" t="s">
        <v>1435</v>
      </c>
      <c r="C47" s="19"/>
      <c r="D47" s="19" t="s">
        <v>372</v>
      </c>
      <c r="E47" s="18" t="s">
        <v>373</v>
      </c>
      <c r="F47" s="20" t="s">
        <v>1436</v>
      </c>
      <c r="G47" s="21">
        <f t="shared" si="1"/>
        <v>5.9</v>
      </c>
      <c r="H47" s="21">
        <v>542.71</v>
      </c>
    </row>
    <row r="48" ht="23" customHeight="1" spans="1:8">
      <c r="A48" s="18" t="s">
        <v>61</v>
      </c>
      <c r="B48" s="19" t="s">
        <v>61</v>
      </c>
      <c r="C48" s="19"/>
      <c r="D48" s="19" t="s">
        <v>700</v>
      </c>
      <c r="E48" s="18" t="s">
        <v>61</v>
      </c>
      <c r="F48" s="20" t="s">
        <v>61</v>
      </c>
      <c r="G48" s="21"/>
      <c r="H48" s="21"/>
    </row>
    <row r="49" ht="36" customHeight="1" spans="1:8">
      <c r="A49" s="18" t="s">
        <v>173</v>
      </c>
      <c r="B49" s="19" t="s">
        <v>702</v>
      </c>
      <c r="C49" s="19"/>
      <c r="D49" s="19" t="s">
        <v>703</v>
      </c>
      <c r="E49" s="18" t="s">
        <v>90</v>
      </c>
      <c r="F49" s="20" t="s">
        <v>1437</v>
      </c>
      <c r="G49" s="21">
        <f t="shared" si="1"/>
        <v>8.52</v>
      </c>
      <c r="H49" s="21">
        <v>65.17</v>
      </c>
    </row>
    <row r="50" ht="23" customHeight="1" spans="1:8">
      <c r="A50" s="18" t="s">
        <v>61</v>
      </c>
      <c r="B50" s="19" t="s">
        <v>708</v>
      </c>
      <c r="C50" s="19"/>
      <c r="D50" s="19" t="s">
        <v>709</v>
      </c>
      <c r="E50" s="18" t="s">
        <v>61</v>
      </c>
      <c r="F50" s="20" t="s">
        <v>61</v>
      </c>
      <c r="G50" s="21"/>
      <c r="H50" s="21"/>
    </row>
    <row r="51" ht="23" customHeight="1" spans="1:8">
      <c r="A51" s="18" t="s">
        <v>258</v>
      </c>
      <c r="B51" s="19" t="s">
        <v>731</v>
      </c>
      <c r="C51" s="19"/>
      <c r="D51" s="19" t="s">
        <v>1217</v>
      </c>
      <c r="E51" s="18" t="s">
        <v>90</v>
      </c>
      <c r="F51" s="20" t="s">
        <v>1438</v>
      </c>
      <c r="G51" s="21">
        <f t="shared" si="1"/>
        <v>32</v>
      </c>
      <c r="H51" s="21">
        <v>803.46</v>
      </c>
    </row>
    <row r="52" ht="23" customHeight="1" spans="1:8">
      <c r="A52" s="18" t="s">
        <v>260</v>
      </c>
      <c r="B52" s="19" t="s">
        <v>743</v>
      </c>
      <c r="C52" s="19"/>
      <c r="D52" s="19" t="s">
        <v>744</v>
      </c>
      <c r="E52" s="18" t="s">
        <v>90</v>
      </c>
      <c r="F52" s="20" t="s">
        <v>1439</v>
      </c>
      <c r="G52" s="21">
        <f t="shared" si="1"/>
        <v>21.72</v>
      </c>
      <c r="H52" s="21">
        <v>830.95</v>
      </c>
    </row>
    <row r="53" ht="23" customHeight="1" spans="1:8">
      <c r="A53" s="18" t="s">
        <v>665</v>
      </c>
      <c r="B53" s="19" t="s">
        <v>747</v>
      </c>
      <c r="C53" s="19"/>
      <c r="D53" s="19" t="s">
        <v>377</v>
      </c>
      <c r="E53" s="18" t="s">
        <v>90</v>
      </c>
      <c r="F53" s="20" t="s">
        <v>1440</v>
      </c>
      <c r="G53" s="21">
        <f t="shared" si="1"/>
        <v>16.4</v>
      </c>
      <c r="H53" s="21">
        <v>501.84</v>
      </c>
    </row>
    <row r="54" ht="23" customHeight="1" spans="1:8">
      <c r="A54" s="18" t="s">
        <v>61</v>
      </c>
      <c r="B54" s="19" t="s">
        <v>760</v>
      </c>
      <c r="C54" s="19"/>
      <c r="D54" s="19" t="s">
        <v>761</v>
      </c>
      <c r="E54" s="18" t="s">
        <v>61</v>
      </c>
      <c r="F54" s="20" t="s">
        <v>61</v>
      </c>
      <c r="G54" s="21"/>
      <c r="H54" s="21"/>
    </row>
    <row r="55" ht="36" customHeight="1" spans="1:8">
      <c r="A55" s="18" t="s">
        <v>669</v>
      </c>
      <c r="B55" s="19" t="s">
        <v>763</v>
      </c>
      <c r="C55" s="19"/>
      <c r="D55" s="19" t="s">
        <v>380</v>
      </c>
      <c r="E55" s="18" t="s">
        <v>90</v>
      </c>
      <c r="F55" s="20" t="s">
        <v>1441</v>
      </c>
      <c r="G55" s="21">
        <f t="shared" si="1"/>
        <v>42.97</v>
      </c>
      <c r="H55" s="21">
        <v>14952.25</v>
      </c>
    </row>
    <row r="56" ht="36" customHeight="1" spans="1:8">
      <c r="A56" s="18" t="s">
        <v>673</v>
      </c>
      <c r="B56" s="19" t="s">
        <v>1442</v>
      </c>
      <c r="C56" s="19"/>
      <c r="D56" s="19" t="s">
        <v>517</v>
      </c>
      <c r="E56" s="18" t="s">
        <v>90</v>
      </c>
      <c r="F56" s="20" t="s">
        <v>1443</v>
      </c>
      <c r="G56" s="21">
        <f t="shared" si="1"/>
        <v>19.96</v>
      </c>
      <c r="H56" s="21">
        <v>1405.29</v>
      </c>
    </row>
    <row r="57" ht="23" customHeight="1" spans="1:8">
      <c r="A57" s="18" t="s">
        <v>677</v>
      </c>
      <c r="B57" s="19" t="s">
        <v>781</v>
      </c>
      <c r="C57" s="19"/>
      <c r="D57" s="19" t="s">
        <v>782</v>
      </c>
      <c r="E57" s="18" t="s">
        <v>90</v>
      </c>
      <c r="F57" s="20" t="s">
        <v>1315</v>
      </c>
      <c r="G57" s="21">
        <f t="shared" si="1"/>
        <v>8.29</v>
      </c>
      <c r="H57" s="21">
        <v>188.13</v>
      </c>
    </row>
    <row r="58" ht="23" customHeight="1" spans="1:8">
      <c r="A58" s="18" t="s">
        <v>61</v>
      </c>
      <c r="B58" s="19" t="s">
        <v>788</v>
      </c>
      <c r="C58" s="19"/>
      <c r="D58" s="19" t="s">
        <v>789</v>
      </c>
      <c r="E58" s="18" t="s">
        <v>61</v>
      </c>
      <c r="F58" s="20" t="s">
        <v>61</v>
      </c>
      <c r="G58" s="21"/>
      <c r="H58" s="21"/>
    </row>
    <row r="59" ht="23" customHeight="1" spans="1:8">
      <c r="A59" s="18" t="s">
        <v>681</v>
      </c>
      <c r="B59" s="19" t="s">
        <v>795</v>
      </c>
      <c r="C59" s="19"/>
      <c r="D59" s="19" t="s">
        <v>792</v>
      </c>
      <c r="E59" s="18" t="s">
        <v>90</v>
      </c>
      <c r="F59" s="20" t="s">
        <v>1441</v>
      </c>
      <c r="G59" s="21">
        <f t="shared" si="1"/>
        <v>12.07</v>
      </c>
      <c r="H59" s="21">
        <v>4201.96</v>
      </c>
    </row>
    <row r="60" ht="23" customHeight="1" spans="1:8">
      <c r="A60" s="18" t="s">
        <v>61</v>
      </c>
      <c r="B60" s="19" t="s">
        <v>797</v>
      </c>
      <c r="C60" s="19"/>
      <c r="D60" s="19" t="s">
        <v>798</v>
      </c>
      <c r="E60" s="18" t="s">
        <v>61</v>
      </c>
      <c r="F60" s="20" t="s">
        <v>61</v>
      </c>
      <c r="G60" s="21"/>
      <c r="H60" s="21"/>
    </row>
    <row r="61" ht="23" customHeight="1" spans="1:8">
      <c r="A61" s="18" t="s">
        <v>685</v>
      </c>
      <c r="B61" s="19" t="s">
        <v>804</v>
      </c>
      <c r="C61" s="19"/>
      <c r="D61" s="19" t="s">
        <v>801</v>
      </c>
      <c r="E61" s="18" t="s">
        <v>90</v>
      </c>
      <c r="F61" s="20" t="s">
        <v>1444</v>
      </c>
      <c r="G61" s="21">
        <f t="shared" si="1"/>
        <v>36.73</v>
      </c>
      <c r="H61" s="21">
        <v>11354.73</v>
      </c>
    </row>
    <row r="62" ht="23" customHeight="1" spans="1:8">
      <c r="A62" s="18" t="s">
        <v>688</v>
      </c>
      <c r="B62" s="19" t="s">
        <v>840</v>
      </c>
      <c r="C62" s="19"/>
      <c r="D62" s="19" t="s">
        <v>841</v>
      </c>
      <c r="E62" s="18" t="s">
        <v>90</v>
      </c>
      <c r="F62" s="20" t="s">
        <v>1445</v>
      </c>
      <c r="G62" s="21">
        <f t="shared" si="1"/>
        <v>66.15</v>
      </c>
      <c r="H62" s="21">
        <v>752.76</v>
      </c>
    </row>
    <row r="63" ht="23" customHeight="1" spans="1:8">
      <c r="A63" s="18" t="s">
        <v>691</v>
      </c>
      <c r="B63" s="19" t="s">
        <v>1446</v>
      </c>
      <c r="C63" s="19"/>
      <c r="D63" s="19" t="s">
        <v>1447</v>
      </c>
      <c r="E63" s="18" t="s">
        <v>90</v>
      </c>
      <c r="F63" s="20" t="s">
        <v>1448</v>
      </c>
      <c r="G63" s="21">
        <f t="shared" si="1"/>
        <v>44.45</v>
      </c>
      <c r="H63" s="21">
        <v>1469.64</v>
      </c>
    </row>
    <row r="64" ht="23" customHeight="1" spans="1:8">
      <c r="A64" s="18" t="s">
        <v>694</v>
      </c>
      <c r="B64" s="19" t="s">
        <v>844</v>
      </c>
      <c r="C64" s="19"/>
      <c r="D64" s="19" t="s">
        <v>1449</v>
      </c>
      <c r="E64" s="18" t="s">
        <v>90</v>
      </c>
      <c r="F64" s="20" t="s">
        <v>1418</v>
      </c>
      <c r="G64" s="21"/>
      <c r="H64" s="21"/>
    </row>
    <row r="65" ht="23" customHeight="1" spans="1:8">
      <c r="A65" s="18" t="s">
        <v>698</v>
      </c>
      <c r="B65" s="19" t="s">
        <v>767</v>
      </c>
      <c r="C65" s="19"/>
      <c r="D65" s="19" t="s">
        <v>845</v>
      </c>
      <c r="E65" s="18" t="s">
        <v>90</v>
      </c>
      <c r="F65" s="20" t="s">
        <v>1450</v>
      </c>
      <c r="G65" s="21">
        <f t="shared" si="1"/>
        <v>58.61</v>
      </c>
      <c r="H65" s="21">
        <v>161.75</v>
      </c>
    </row>
    <row r="66" ht="23" customHeight="1" spans="1:8">
      <c r="A66" s="18" t="s">
        <v>61</v>
      </c>
      <c r="B66" s="19" t="s">
        <v>847</v>
      </c>
      <c r="C66" s="19"/>
      <c r="D66" s="19" t="s">
        <v>848</v>
      </c>
      <c r="E66" s="18" t="s">
        <v>61</v>
      </c>
      <c r="F66" s="20" t="s">
        <v>61</v>
      </c>
      <c r="G66" s="21"/>
      <c r="H66" s="21"/>
    </row>
    <row r="67" ht="23" customHeight="1" spans="1:8">
      <c r="A67" s="18" t="s">
        <v>701</v>
      </c>
      <c r="B67" s="19" t="s">
        <v>1238</v>
      </c>
      <c r="C67" s="19"/>
      <c r="D67" s="19" t="s">
        <v>387</v>
      </c>
      <c r="E67" s="18" t="s">
        <v>90</v>
      </c>
      <c r="F67" s="20" t="s">
        <v>1451</v>
      </c>
      <c r="G67" s="21">
        <f t="shared" si="1"/>
        <v>24.14</v>
      </c>
      <c r="H67" s="21">
        <v>14380.64</v>
      </c>
    </row>
    <row r="68" ht="23" customHeight="1" spans="1:8">
      <c r="A68" s="18" t="s">
        <v>705</v>
      </c>
      <c r="B68" s="19" t="s">
        <v>1126</v>
      </c>
      <c r="C68" s="19"/>
      <c r="D68" s="19" t="s">
        <v>859</v>
      </c>
      <c r="E68" s="18" t="s">
        <v>90</v>
      </c>
      <c r="F68" s="20" t="s">
        <v>1452</v>
      </c>
      <c r="G68" s="21">
        <f t="shared" si="1"/>
        <v>44.27</v>
      </c>
      <c r="H68" s="21">
        <v>22555.51</v>
      </c>
    </row>
    <row r="69" ht="23" customHeight="1" spans="1:8">
      <c r="A69" s="18" t="s">
        <v>1130</v>
      </c>
      <c r="B69" s="19" t="s">
        <v>854</v>
      </c>
      <c r="C69" s="19"/>
      <c r="D69" s="19" t="s">
        <v>1453</v>
      </c>
      <c r="E69" s="18" t="s">
        <v>90</v>
      </c>
      <c r="F69" s="20" t="s">
        <v>1454</v>
      </c>
      <c r="G69" s="21">
        <f t="shared" si="1"/>
        <v>32.89</v>
      </c>
      <c r="H69" s="21">
        <v>636.51</v>
      </c>
    </row>
    <row r="70" ht="23" customHeight="1" spans="1:8">
      <c r="A70" s="18" t="s">
        <v>61</v>
      </c>
      <c r="B70" s="19" t="s">
        <v>878</v>
      </c>
      <c r="C70" s="19"/>
      <c r="D70" s="19" t="s">
        <v>879</v>
      </c>
      <c r="E70" s="18" t="s">
        <v>61</v>
      </c>
      <c r="F70" s="20" t="s">
        <v>61</v>
      </c>
      <c r="G70" s="21"/>
      <c r="H70" s="21"/>
    </row>
    <row r="71" ht="23" customHeight="1" spans="1:8">
      <c r="A71" s="18" t="s">
        <v>710</v>
      </c>
      <c r="B71" s="19" t="s">
        <v>884</v>
      </c>
      <c r="C71" s="19"/>
      <c r="D71" s="19" t="s">
        <v>885</v>
      </c>
      <c r="E71" s="18" t="s">
        <v>90</v>
      </c>
      <c r="F71" s="20" t="s">
        <v>1452</v>
      </c>
      <c r="G71" s="21">
        <f>ROUND(H71/F71,2)</f>
        <v>26.25</v>
      </c>
      <c r="H71" s="21">
        <v>13374.02</v>
      </c>
    </row>
    <row r="72" ht="23" customHeight="1" spans="1:8">
      <c r="A72" s="18" t="s">
        <v>714</v>
      </c>
      <c r="B72" s="19" t="s">
        <v>891</v>
      </c>
      <c r="C72" s="19"/>
      <c r="D72" s="19" t="s">
        <v>391</v>
      </c>
      <c r="E72" s="18" t="s">
        <v>90</v>
      </c>
      <c r="F72" s="20" t="s">
        <v>1455</v>
      </c>
      <c r="G72" s="21">
        <f>ROUND(H72/F72,2)</f>
        <v>29.42</v>
      </c>
      <c r="H72" s="21">
        <v>13699.18</v>
      </c>
    </row>
    <row r="73" ht="23" customHeight="1" spans="1:8">
      <c r="A73" s="18" t="s">
        <v>61</v>
      </c>
      <c r="B73" s="19" t="s">
        <v>897</v>
      </c>
      <c r="C73" s="19"/>
      <c r="D73" s="19" t="s">
        <v>898</v>
      </c>
      <c r="E73" s="18" t="s">
        <v>61</v>
      </c>
      <c r="F73" s="20" t="s">
        <v>61</v>
      </c>
      <c r="G73" s="21"/>
      <c r="H73" s="21"/>
    </row>
    <row r="74" ht="23" customHeight="1" spans="1:8">
      <c r="A74" s="18" t="s">
        <v>718</v>
      </c>
      <c r="B74" s="19" t="s">
        <v>1456</v>
      </c>
      <c r="C74" s="19"/>
      <c r="D74" s="19" t="s">
        <v>1457</v>
      </c>
      <c r="E74" s="18" t="s">
        <v>113</v>
      </c>
      <c r="F74" s="20" t="s">
        <v>1458</v>
      </c>
      <c r="G74" s="21">
        <f>ROUND(H74/F74,2)</f>
        <v>44.47</v>
      </c>
      <c r="H74" s="21">
        <v>515.89</v>
      </c>
    </row>
    <row r="75" ht="23" customHeight="1" spans="1:8">
      <c r="A75" s="18" t="s">
        <v>722</v>
      </c>
      <c r="B75" s="19" t="s">
        <v>1245</v>
      </c>
      <c r="C75" s="19"/>
      <c r="D75" s="19" t="s">
        <v>938</v>
      </c>
      <c r="E75" s="18" t="s">
        <v>116</v>
      </c>
      <c r="F75" s="20" t="s">
        <v>939</v>
      </c>
      <c r="G75" s="21">
        <f>ROUND(H75/F75,2)</f>
        <v>852.33</v>
      </c>
      <c r="H75" s="21">
        <v>255.7</v>
      </c>
    </row>
    <row r="76" ht="23" customHeight="1" spans="1:8">
      <c r="A76" s="18" t="s">
        <v>61</v>
      </c>
      <c r="B76" s="19" t="s">
        <v>61</v>
      </c>
      <c r="C76" s="19"/>
      <c r="D76" s="19" t="s">
        <v>394</v>
      </c>
      <c r="E76" s="18" t="s">
        <v>61</v>
      </c>
      <c r="F76" s="20" t="s">
        <v>61</v>
      </c>
      <c r="G76" s="21"/>
      <c r="H76" s="21"/>
    </row>
    <row r="77" ht="23" customHeight="1" spans="1:8">
      <c r="A77" s="18" t="s">
        <v>726</v>
      </c>
      <c r="B77" s="19" t="s">
        <v>959</v>
      </c>
      <c r="C77" s="19"/>
      <c r="D77" s="19" t="s">
        <v>960</v>
      </c>
      <c r="E77" s="18" t="s">
        <v>90</v>
      </c>
      <c r="F77" s="20" t="s">
        <v>1459</v>
      </c>
      <c r="G77" s="21">
        <f t="shared" ref="G77:G93" si="2">ROUND(H77/F77,2)</f>
        <v>14.73</v>
      </c>
      <c r="H77" s="21">
        <v>7492.58</v>
      </c>
    </row>
    <row r="78" ht="23" customHeight="1" spans="1:8">
      <c r="A78" s="18" t="s">
        <v>730</v>
      </c>
      <c r="B78" s="19" t="s">
        <v>402</v>
      </c>
      <c r="C78" s="19"/>
      <c r="D78" s="19" t="s">
        <v>399</v>
      </c>
      <c r="E78" s="18" t="s">
        <v>90</v>
      </c>
      <c r="F78" s="20" t="s">
        <v>1460</v>
      </c>
      <c r="G78" s="21">
        <f t="shared" si="2"/>
        <v>7.43</v>
      </c>
      <c r="H78" s="21">
        <v>2542.99</v>
      </c>
    </row>
    <row r="79" ht="23" customHeight="1" spans="1:8">
      <c r="A79" s="18" t="s">
        <v>734</v>
      </c>
      <c r="B79" s="19" t="s">
        <v>403</v>
      </c>
      <c r="C79" s="19"/>
      <c r="D79" s="19" t="s">
        <v>401</v>
      </c>
      <c r="E79" s="18" t="s">
        <v>90</v>
      </c>
      <c r="F79" s="20" t="s">
        <v>1461</v>
      </c>
      <c r="G79" s="21">
        <f t="shared" si="2"/>
        <v>7.32</v>
      </c>
      <c r="H79" s="21">
        <v>1335.74</v>
      </c>
    </row>
    <row r="80" ht="23" customHeight="1" spans="1:8">
      <c r="A80" s="18" t="s">
        <v>776</v>
      </c>
      <c r="B80" s="19" t="s">
        <v>1140</v>
      </c>
      <c r="C80" s="19"/>
      <c r="D80" s="19" t="s">
        <v>608</v>
      </c>
      <c r="E80" s="18" t="s">
        <v>90</v>
      </c>
      <c r="F80" s="20" t="s">
        <v>1462</v>
      </c>
      <c r="G80" s="21">
        <f t="shared" si="2"/>
        <v>10.66</v>
      </c>
      <c r="H80" s="21">
        <v>558.17</v>
      </c>
    </row>
    <row r="81" ht="23" customHeight="1" spans="1:8">
      <c r="A81" s="18" t="s">
        <v>780</v>
      </c>
      <c r="B81" s="19" t="s">
        <v>1138</v>
      </c>
      <c r="C81" s="19"/>
      <c r="D81" s="19" t="s">
        <v>444</v>
      </c>
      <c r="E81" s="18" t="s">
        <v>90</v>
      </c>
      <c r="F81" s="20" t="s">
        <v>1463</v>
      </c>
      <c r="G81" s="21">
        <f t="shared" si="2"/>
        <v>23.1</v>
      </c>
      <c r="H81" s="21">
        <v>1529.43</v>
      </c>
    </row>
    <row r="82" ht="23" customHeight="1" spans="1:8">
      <c r="A82" s="18" t="s">
        <v>784</v>
      </c>
      <c r="B82" s="19" t="s">
        <v>1464</v>
      </c>
      <c r="C82" s="19"/>
      <c r="D82" s="19" t="s">
        <v>1465</v>
      </c>
      <c r="E82" s="18" t="s">
        <v>90</v>
      </c>
      <c r="F82" s="20" t="s">
        <v>1466</v>
      </c>
      <c r="G82" s="21">
        <f t="shared" si="2"/>
        <v>25.08</v>
      </c>
      <c r="H82" s="21">
        <v>328.56</v>
      </c>
    </row>
    <row r="83" ht="23" customHeight="1" spans="1:8">
      <c r="A83" s="18" t="s">
        <v>790</v>
      </c>
      <c r="B83" s="19" t="s">
        <v>1155</v>
      </c>
      <c r="C83" s="19"/>
      <c r="D83" s="19" t="s">
        <v>1467</v>
      </c>
      <c r="E83" s="18" t="s">
        <v>90</v>
      </c>
      <c r="F83" s="20" t="s">
        <v>1468</v>
      </c>
      <c r="G83" s="21">
        <f t="shared" si="2"/>
        <v>24.74</v>
      </c>
      <c r="H83" s="21">
        <v>3903.17</v>
      </c>
    </row>
    <row r="84" ht="23" customHeight="1" spans="1:8">
      <c r="A84" s="18" t="s">
        <v>794</v>
      </c>
      <c r="B84" s="19" t="s">
        <v>972</v>
      </c>
      <c r="C84" s="19"/>
      <c r="D84" s="19" t="s">
        <v>973</v>
      </c>
      <c r="E84" s="18" t="s">
        <v>90</v>
      </c>
      <c r="F84" s="20" t="s">
        <v>1469</v>
      </c>
      <c r="G84" s="21">
        <f t="shared" si="2"/>
        <v>36.62</v>
      </c>
      <c r="H84" s="21">
        <v>4863.27</v>
      </c>
    </row>
    <row r="85" ht="23" customHeight="1" spans="1:8">
      <c r="A85" s="18" t="s">
        <v>799</v>
      </c>
      <c r="B85" s="19" t="s">
        <v>976</v>
      </c>
      <c r="C85" s="19"/>
      <c r="D85" s="19" t="s">
        <v>973</v>
      </c>
      <c r="E85" s="18" t="s">
        <v>90</v>
      </c>
      <c r="F85" s="20" t="s">
        <v>1470</v>
      </c>
      <c r="G85" s="21">
        <f t="shared" si="2"/>
        <v>39.39</v>
      </c>
      <c r="H85" s="21">
        <v>1313.33</v>
      </c>
    </row>
    <row r="86" ht="23" customHeight="1" spans="1:8">
      <c r="A86" s="18" t="s">
        <v>803</v>
      </c>
      <c r="B86" s="19" t="s">
        <v>985</v>
      </c>
      <c r="C86" s="19"/>
      <c r="D86" s="19" t="s">
        <v>369</v>
      </c>
      <c r="E86" s="18" t="s">
        <v>90</v>
      </c>
      <c r="F86" s="20" t="s">
        <v>1471</v>
      </c>
      <c r="G86" s="21">
        <f t="shared" si="2"/>
        <v>41.58</v>
      </c>
      <c r="H86" s="21">
        <v>501.86</v>
      </c>
    </row>
    <row r="87" ht="23" customHeight="1" spans="1:8">
      <c r="A87" s="18" t="s">
        <v>807</v>
      </c>
      <c r="B87" s="19" t="s">
        <v>997</v>
      </c>
      <c r="C87" s="19"/>
      <c r="D87" s="19" t="s">
        <v>368</v>
      </c>
      <c r="E87" s="18" t="s">
        <v>90</v>
      </c>
      <c r="F87" s="20" t="s">
        <v>1472</v>
      </c>
      <c r="G87" s="21">
        <f t="shared" si="2"/>
        <v>25.56</v>
      </c>
      <c r="H87" s="21">
        <v>856.34</v>
      </c>
    </row>
    <row r="88" ht="23" customHeight="1" spans="1:8">
      <c r="A88" s="18" t="s">
        <v>811</v>
      </c>
      <c r="B88" s="19" t="s">
        <v>1010</v>
      </c>
      <c r="C88" s="19"/>
      <c r="D88" s="19" t="s">
        <v>366</v>
      </c>
      <c r="E88" s="18" t="s">
        <v>90</v>
      </c>
      <c r="F88" s="20" t="s">
        <v>1473</v>
      </c>
      <c r="G88" s="21">
        <f t="shared" si="2"/>
        <v>41.71</v>
      </c>
      <c r="H88" s="21">
        <v>12949.97</v>
      </c>
    </row>
    <row r="89" ht="23" customHeight="1" spans="1:8">
      <c r="A89" s="18" t="s">
        <v>815</v>
      </c>
      <c r="B89" s="19" t="s">
        <v>991</v>
      </c>
      <c r="C89" s="19"/>
      <c r="D89" s="19" t="s">
        <v>411</v>
      </c>
      <c r="E89" s="18" t="s">
        <v>90</v>
      </c>
      <c r="F89" s="20" t="s">
        <v>1474</v>
      </c>
      <c r="G89" s="21">
        <f t="shared" si="2"/>
        <v>45.29</v>
      </c>
      <c r="H89" s="21">
        <v>7773.35</v>
      </c>
    </row>
    <row r="90" ht="23" customHeight="1" spans="1:8">
      <c r="A90" s="18" t="s">
        <v>819</v>
      </c>
      <c r="B90" s="19" t="s">
        <v>994</v>
      </c>
      <c r="C90" s="19"/>
      <c r="D90" s="19" t="s">
        <v>411</v>
      </c>
      <c r="E90" s="18" t="s">
        <v>90</v>
      </c>
      <c r="F90" s="20" t="s">
        <v>1475</v>
      </c>
      <c r="G90" s="21">
        <f t="shared" si="2"/>
        <v>48.77</v>
      </c>
      <c r="H90" s="21">
        <v>6558.97</v>
      </c>
    </row>
    <row r="91" ht="23" customHeight="1" spans="1:8">
      <c r="A91" s="18" t="s">
        <v>823</v>
      </c>
      <c r="B91" s="19" t="s">
        <v>1013</v>
      </c>
      <c r="C91" s="19"/>
      <c r="D91" s="19" t="s">
        <v>1014</v>
      </c>
      <c r="E91" s="18" t="s">
        <v>90</v>
      </c>
      <c r="F91" s="20" t="s">
        <v>1476</v>
      </c>
      <c r="G91" s="21">
        <f t="shared" si="2"/>
        <v>39.95</v>
      </c>
      <c r="H91" s="21">
        <v>4459.38</v>
      </c>
    </row>
    <row r="92" ht="23" customHeight="1" spans="1:8">
      <c r="A92" s="22" t="s">
        <v>827</v>
      </c>
      <c r="B92" s="23" t="s">
        <v>1020</v>
      </c>
      <c r="C92" s="23"/>
      <c r="D92" s="23" t="s">
        <v>1021</v>
      </c>
      <c r="E92" s="22" t="s">
        <v>90</v>
      </c>
      <c r="F92" s="24" t="s">
        <v>1477</v>
      </c>
      <c r="G92" s="21">
        <f t="shared" si="2"/>
        <v>25.05</v>
      </c>
      <c r="H92" s="35">
        <v>3321.8</v>
      </c>
    </row>
    <row r="93" ht="23" customHeight="1" spans="1:8">
      <c r="A93" s="30" t="s">
        <v>831</v>
      </c>
      <c r="B93" s="26" t="s">
        <v>1027</v>
      </c>
      <c r="C93" s="26"/>
      <c r="D93" s="26" t="s">
        <v>413</v>
      </c>
      <c r="E93" s="30" t="s">
        <v>90</v>
      </c>
      <c r="F93" s="32" t="s">
        <v>1478</v>
      </c>
      <c r="G93" s="21">
        <f t="shared" si="2"/>
        <v>21.64</v>
      </c>
      <c r="H93" s="36">
        <v>7893.69</v>
      </c>
    </row>
    <row r="94" ht="27" customHeight="1" spans="1:8">
      <c r="A94" s="33" t="s">
        <v>414</v>
      </c>
      <c r="B94" s="33"/>
      <c r="C94" s="33"/>
      <c r="D94" s="33"/>
      <c r="E94" s="33"/>
      <c r="F94" s="33"/>
      <c r="G94" s="34"/>
      <c r="H94" s="21">
        <f>SUM(H6:H93)</f>
        <v>245838.74</v>
      </c>
    </row>
  </sheetData>
  <sheetProtection formatCells="0" formatColumns="0" formatRows="0" insertRows="0" insertColumns="0" insertHyperlinks="0" deleteColumns="0" deleteRows="0" sort="0" autoFilter="0" pivotTables="0"/>
  <mergeCells count="99">
    <mergeCell ref="A1:H1"/>
    <mergeCell ref="A2:B2"/>
    <mergeCell ref="C2:H2"/>
    <mergeCell ref="G3:H3"/>
    <mergeCell ref="B5:C5"/>
    <mergeCell ref="B6:C6"/>
    <mergeCell ref="B7:C7"/>
    <mergeCell ref="B8:C8"/>
    <mergeCell ref="B9:C9"/>
    <mergeCell ref="B10:C10"/>
    <mergeCell ref="B11:C11"/>
    <mergeCell ref="B12:C12"/>
    <mergeCell ref="B13:C13"/>
    <mergeCell ref="B14:C14"/>
    <mergeCell ref="B15:C15"/>
    <mergeCell ref="B16:C16"/>
    <mergeCell ref="B17:C17"/>
    <mergeCell ref="B18:C18"/>
    <mergeCell ref="B19:C19"/>
    <mergeCell ref="B20:C20"/>
    <mergeCell ref="B21:C21"/>
    <mergeCell ref="B22:C22"/>
    <mergeCell ref="B23:C23"/>
    <mergeCell ref="B24:C24"/>
    <mergeCell ref="B25:C25"/>
    <mergeCell ref="B26:C26"/>
    <mergeCell ref="B27:C27"/>
    <mergeCell ref="B28:C28"/>
    <mergeCell ref="B29:C29"/>
    <mergeCell ref="B30:C30"/>
    <mergeCell ref="B31:C31"/>
    <mergeCell ref="B32:C32"/>
    <mergeCell ref="B33:C33"/>
    <mergeCell ref="B34:C34"/>
    <mergeCell ref="B35:C35"/>
    <mergeCell ref="B36:C36"/>
    <mergeCell ref="B37:C37"/>
    <mergeCell ref="B38:C38"/>
    <mergeCell ref="B39:C39"/>
    <mergeCell ref="B40:C40"/>
    <mergeCell ref="B41:C41"/>
    <mergeCell ref="B42:C42"/>
    <mergeCell ref="B43:C43"/>
    <mergeCell ref="B44:C44"/>
    <mergeCell ref="B45:C45"/>
    <mergeCell ref="B46:C46"/>
    <mergeCell ref="B47:C47"/>
    <mergeCell ref="B48:C48"/>
    <mergeCell ref="B49:C49"/>
    <mergeCell ref="B50:C50"/>
    <mergeCell ref="B51:C51"/>
    <mergeCell ref="B52:C52"/>
    <mergeCell ref="B53:C53"/>
    <mergeCell ref="B54:C54"/>
    <mergeCell ref="B55:C55"/>
    <mergeCell ref="B56:C56"/>
    <mergeCell ref="B57:C57"/>
    <mergeCell ref="B58:C58"/>
    <mergeCell ref="B59:C59"/>
    <mergeCell ref="B60:C60"/>
    <mergeCell ref="B61:C61"/>
    <mergeCell ref="B62:C62"/>
    <mergeCell ref="B63:C63"/>
    <mergeCell ref="B64:C64"/>
    <mergeCell ref="B65:C65"/>
    <mergeCell ref="B66:C66"/>
    <mergeCell ref="B67:C67"/>
    <mergeCell ref="B68:C68"/>
    <mergeCell ref="B69:C69"/>
    <mergeCell ref="B70:C70"/>
    <mergeCell ref="B71:C71"/>
    <mergeCell ref="B72:C72"/>
    <mergeCell ref="B73:C73"/>
    <mergeCell ref="B74:C74"/>
    <mergeCell ref="B75:C75"/>
    <mergeCell ref="B76:C76"/>
    <mergeCell ref="B77:C77"/>
    <mergeCell ref="B78:C78"/>
    <mergeCell ref="B79:C79"/>
    <mergeCell ref="B80:C80"/>
    <mergeCell ref="B81:C81"/>
    <mergeCell ref="B82:C82"/>
    <mergeCell ref="B83:C83"/>
    <mergeCell ref="B84:C84"/>
    <mergeCell ref="B85:C85"/>
    <mergeCell ref="B86:C86"/>
    <mergeCell ref="B87:C87"/>
    <mergeCell ref="B88:C88"/>
    <mergeCell ref="B89:C89"/>
    <mergeCell ref="B90:C90"/>
    <mergeCell ref="B91:C91"/>
    <mergeCell ref="B92:C92"/>
    <mergeCell ref="B93:C93"/>
    <mergeCell ref="A94:F94"/>
    <mergeCell ref="A3:A4"/>
    <mergeCell ref="D3:D4"/>
    <mergeCell ref="E3:E4"/>
    <mergeCell ref="F3:F4"/>
    <mergeCell ref="B3:C4"/>
  </mergeCells>
  <printOptions horizontalCentered="1"/>
  <pageMargins left="0.51968541666667" right="0.51968541666667" top="0.74803125" bottom="0" header="0" footer="0"/>
  <pageSetup paperSize="9" orientation="landscape"/>
  <headerFooter/>
  <rowBreaks count="4" manualBreakCount="4">
    <brk id="18" max="16383" man="1"/>
    <brk id="33" max="16383" man="1"/>
    <brk id="48" max="16383" man="1"/>
    <brk id="89" max="16383" man="1"/>
  </rowBreaks>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09"/>
  <sheetViews>
    <sheetView workbookViewId="0">
      <selection activeCell="N11" sqref="N11"/>
    </sheetView>
  </sheetViews>
  <sheetFormatPr defaultColWidth="9" defaultRowHeight="11.25" outlineLevelCol="7"/>
  <cols>
    <col min="1" max="1" width="6.41111111111111" customWidth="1"/>
    <col min="2" max="2" width="6.25555555555556" customWidth="1"/>
    <col min="3" max="3" width="11.2666666666667" customWidth="1"/>
    <col min="4" max="4" width="31.4222222222222" customWidth="1"/>
    <col min="5" max="5" width="7.11111111111111" customWidth="1"/>
    <col min="6" max="6" width="10.9555555555556" customWidth="1"/>
    <col min="7" max="8" width="13.1444444444444" customWidth="1"/>
  </cols>
  <sheetData>
    <row r="1" ht="20" customHeight="1" spans="1:8">
      <c r="A1" s="2" t="s">
        <v>50</v>
      </c>
      <c r="B1" s="2"/>
      <c r="C1" s="2"/>
      <c r="D1" s="2"/>
      <c r="E1" s="2"/>
      <c r="F1" s="2"/>
      <c r="G1" s="2"/>
      <c r="H1" s="2"/>
    </row>
    <row r="2" ht="14" customHeight="1" spans="1:8">
      <c r="A2" s="4" t="s">
        <v>51</v>
      </c>
      <c r="B2" s="4"/>
      <c r="C2" s="4" t="s">
        <v>1479</v>
      </c>
      <c r="D2" s="4"/>
      <c r="E2" s="4"/>
      <c r="F2" s="4"/>
      <c r="G2" s="4"/>
      <c r="H2" s="4"/>
    </row>
    <row r="3" ht="23" customHeight="1" spans="1:8">
      <c r="A3" s="15" t="s">
        <v>93</v>
      </c>
      <c r="B3" s="15" t="s">
        <v>94</v>
      </c>
      <c r="C3" s="15"/>
      <c r="D3" s="15" t="s">
        <v>95</v>
      </c>
      <c r="E3" s="15" t="s">
        <v>96</v>
      </c>
      <c r="F3" s="15" t="s">
        <v>97</v>
      </c>
      <c r="G3" s="49" t="s">
        <v>98</v>
      </c>
      <c r="H3" s="50"/>
    </row>
    <row r="4" ht="23" customHeight="1" spans="1:8">
      <c r="A4" s="15"/>
      <c r="B4" s="15"/>
      <c r="C4" s="15"/>
      <c r="D4" s="15"/>
      <c r="E4" s="15"/>
      <c r="F4" s="15"/>
      <c r="G4" s="15" t="s">
        <v>99</v>
      </c>
      <c r="H4" s="15" t="s">
        <v>100</v>
      </c>
    </row>
    <row r="5" ht="23" customHeight="1" spans="1:8">
      <c r="A5" s="18" t="s">
        <v>61</v>
      </c>
      <c r="B5" s="19" t="s">
        <v>566</v>
      </c>
      <c r="C5" s="19"/>
      <c r="D5" s="19" t="s">
        <v>567</v>
      </c>
      <c r="E5" s="18" t="s">
        <v>61</v>
      </c>
      <c r="F5" s="20" t="s">
        <v>61</v>
      </c>
      <c r="G5" s="48"/>
      <c r="H5" s="48"/>
    </row>
    <row r="6" ht="23" customHeight="1" spans="1:8">
      <c r="A6" s="18" t="s">
        <v>63</v>
      </c>
      <c r="B6" s="19" t="s">
        <v>1480</v>
      </c>
      <c r="C6" s="19"/>
      <c r="D6" s="19" t="s">
        <v>1278</v>
      </c>
      <c r="E6" s="18" t="s">
        <v>113</v>
      </c>
      <c r="F6" s="20" t="s">
        <v>1481</v>
      </c>
      <c r="G6" s="21">
        <f>ROUND(H6/F6,2)</f>
        <v>24.96</v>
      </c>
      <c r="H6" s="21">
        <v>23204.33</v>
      </c>
    </row>
    <row r="7" ht="23" customHeight="1" spans="1:8">
      <c r="A7" s="18" t="s">
        <v>68</v>
      </c>
      <c r="B7" s="19" t="s">
        <v>1035</v>
      </c>
      <c r="C7" s="19"/>
      <c r="D7" s="19" t="s">
        <v>425</v>
      </c>
      <c r="E7" s="18" t="s">
        <v>116</v>
      </c>
      <c r="F7" s="20" t="s">
        <v>1482</v>
      </c>
      <c r="G7" s="21">
        <f t="shared" ref="G7:G38" si="0">ROUND(H7/F7,2)</f>
        <v>2644.98</v>
      </c>
      <c r="H7" s="21">
        <v>547.51</v>
      </c>
    </row>
    <row r="8" ht="23" customHeight="1" spans="1:8">
      <c r="A8" s="18" t="s">
        <v>71</v>
      </c>
      <c r="B8" s="19" t="s">
        <v>1483</v>
      </c>
      <c r="C8" s="19"/>
      <c r="D8" s="19" t="s">
        <v>578</v>
      </c>
      <c r="E8" s="18" t="s">
        <v>116</v>
      </c>
      <c r="F8" s="20" t="s">
        <v>1484</v>
      </c>
      <c r="G8" s="21">
        <f t="shared" si="0"/>
        <v>359.92</v>
      </c>
      <c r="H8" s="21">
        <v>982.58</v>
      </c>
    </row>
    <row r="9" ht="23" customHeight="1" spans="1:8">
      <c r="A9" s="18" t="s">
        <v>74</v>
      </c>
      <c r="B9" s="19" t="s">
        <v>1037</v>
      </c>
      <c r="C9" s="19"/>
      <c r="D9" s="19" t="s">
        <v>454</v>
      </c>
      <c r="E9" s="18" t="s">
        <v>373</v>
      </c>
      <c r="F9" s="20" t="s">
        <v>1485</v>
      </c>
      <c r="G9" s="21">
        <f t="shared" si="0"/>
        <v>34.62</v>
      </c>
      <c r="H9" s="21">
        <v>1730.79</v>
      </c>
    </row>
    <row r="10" ht="23" customHeight="1" spans="1:8">
      <c r="A10" s="18" t="s">
        <v>61</v>
      </c>
      <c r="B10" s="19" t="s">
        <v>580</v>
      </c>
      <c r="C10" s="19"/>
      <c r="D10" s="19" t="s">
        <v>581</v>
      </c>
      <c r="E10" s="18" t="s">
        <v>61</v>
      </c>
      <c r="F10" s="20" t="s">
        <v>61</v>
      </c>
      <c r="G10" s="21"/>
      <c r="H10" s="21"/>
    </row>
    <row r="11" ht="23" customHeight="1" spans="1:8">
      <c r="A11" s="18" t="s">
        <v>77</v>
      </c>
      <c r="B11" s="19" t="s">
        <v>1173</v>
      </c>
      <c r="C11" s="19"/>
      <c r="D11" s="19" t="s">
        <v>583</v>
      </c>
      <c r="E11" s="18" t="s">
        <v>66</v>
      </c>
      <c r="F11" s="20" t="s">
        <v>1486</v>
      </c>
      <c r="G11" s="21">
        <f t="shared" si="0"/>
        <v>155.52</v>
      </c>
      <c r="H11" s="21">
        <v>930.02</v>
      </c>
    </row>
    <row r="12" ht="23" customHeight="1" spans="1:8">
      <c r="A12" s="18" t="s">
        <v>81</v>
      </c>
      <c r="B12" s="19" t="s">
        <v>596</v>
      </c>
      <c r="C12" s="19"/>
      <c r="D12" s="19" t="s">
        <v>352</v>
      </c>
      <c r="E12" s="18" t="s">
        <v>66</v>
      </c>
      <c r="F12" s="20" t="s">
        <v>1487</v>
      </c>
      <c r="G12" s="21">
        <f t="shared" si="0"/>
        <v>161.77</v>
      </c>
      <c r="H12" s="21">
        <v>15831.11</v>
      </c>
    </row>
    <row r="13" ht="23" customHeight="1" spans="1:8">
      <c r="A13" s="18" t="s">
        <v>83</v>
      </c>
      <c r="B13" s="19" t="s">
        <v>1176</v>
      </c>
      <c r="C13" s="19"/>
      <c r="D13" s="19" t="s">
        <v>594</v>
      </c>
      <c r="E13" s="18" t="s">
        <v>66</v>
      </c>
      <c r="F13" s="20" t="s">
        <v>1488</v>
      </c>
      <c r="G13" s="21">
        <f t="shared" si="0"/>
        <v>154.47</v>
      </c>
      <c r="H13" s="21">
        <v>2659.89</v>
      </c>
    </row>
    <row r="14" ht="23" customHeight="1" spans="1:8">
      <c r="A14" s="18" t="s">
        <v>61</v>
      </c>
      <c r="B14" s="19" t="s">
        <v>605</v>
      </c>
      <c r="C14" s="19"/>
      <c r="D14" s="19" t="s">
        <v>606</v>
      </c>
      <c r="E14" s="18" t="s">
        <v>61</v>
      </c>
      <c r="F14" s="20" t="s">
        <v>61</v>
      </c>
      <c r="G14" s="21"/>
      <c r="H14" s="21"/>
    </row>
    <row r="15" ht="23" customHeight="1" spans="1:8">
      <c r="A15" s="18" t="s">
        <v>85</v>
      </c>
      <c r="B15" s="19" t="s">
        <v>607</v>
      </c>
      <c r="C15" s="19"/>
      <c r="D15" s="19" t="s">
        <v>608</v>
      </c>
      <c r="E15" s="18" t="s">
        <v>66</v>
      </c>
      <c r="F15" s="20" t="s">
        <v>1489</v>
      </c>
      <c r="G15" s="21">
        <f t="shared" si="0"/>
        <v>57.84</v>
      </c>
      <c r="H15" s="21">
        <v>1176.38</v>
      </c>
    </row>
    <row r="16" ht="23" customHeight="1" spans="1:8">
      <c r="A16" s="18" t="s">
        <v>87</v>
      </c>
      <c r="B16" s="19" t="s">
        <v>1060</v>
      </c>
      <c r="C16" s="19"/>
      <c r="D16" s="19" t="s">
        <v>611</v>
      </c>
      <c r="E16" s="18" t="s">
        <v>66</v>
      </c>
      <c r="F16" s="20" t="s">
        <v>1490</v>
      </c>
      <c r="G16" s="21">
        <f t="shared" si="0"/>
        <v>45.69</v>
      </c>
      <c r="H16" s="21">
        <v>3695.57</v>
      </c>
    </row>
    <row r="17" ht="23" customHeight="1" spans="1:8">
      <c r="A17" s="18" t="s">
        <v>119</v>
      </c>
      <c r="B17" s="19" t="s">
        <v>1062</v>
      </c>
      <c r="C17" s="19"/>
      <c r="D17" s="19" t="s">
        <v>617</v>
      </c>
      <c r="E17" s="18" t="s">
        <v>66</v>
      </c>
      <c r="F17" s="20" t="s">
        <v>1491</v>
      </c>
      <c r="G17" s="21">
        <f t="shared" si="0"/>
        <v>45.69</v>
      </c>
      <c r="H17" s="21">
        <v>3604.64</v>
      </c>
    </row>
    <row r="18" ht="23" customHeight="1" spans="1:8">
      <c r="A18" s="18" t="s">
        <v>123</v>
      </c>
      <c r="B18" s="19" t="s">
        <v>1188</v>
      </c>
      <c r="C18" s="19"/>
      <c r="D18" s="19" t="s">
        <v>364</v>
      </c>
      <c r="E18" s="18" t="s">
        <v>66</v>
      </c>
      <c r="F18" s="20" t="s">
        <v>1492</v>
      </c>
      <c r="G18" s="21">
        <f t="shared" si="0"/>
        <v>122.15</v>
      </c>
      <c r="H18" s="21">
        <v>10459.53</v>
      </c>
    </row>
    <row r="19" ht="23" customHeight="1" spans="1:8">
      <c r="A19" s="18" t="s">
        <v>126</v>
      </c>
      <c r="B19" s="19" t="s">
        <v>1068</v>
      </c>
      <c r="C19" s="19"/>
      <c r="D19" s="19" t="s">
        <v>369</v>
      </c>
      <c r="E19" s="18" t="s">
        <v>66</v>
      </c>
      <c r="F19" s="20" t="s">
        <v>1493</v>
      </c>
      <c r="G19" s="21">
        <f t="shared" si="0"/>
        <v>188.53</v>
      </c>
      <c r="H19" s="21">
        <v>205.5</v>
      </c>
    </row>
    <row r="20" ht="23" customHeight="1" spans="1:8">
      <c r="A20" s="18" t="s">
        <v>131</v>
      </c>
      <c r="B20" s="19" t="s">
        <v>1074</v>
      </c>
      <c r="C20" s="19"/>
      <c r="D20" s="19" t="s">
        <v>1412</v>
      </c>
      <c r="E20" s="18" t="s">
        <v>66</v>
      </c>
      <c r="F20" s="20" t="s">
        <v>1494</v>
      </c>
      <c r="G20" s="21">
        <f t="shared" si="0"/>
        <v>115.67</v>
      </c>
      <c r="H20" s="21">
        <v>692.88</v>
      </c>
    </row>
    <row r="21" ht="23" customHeight="1" spans="1:8">
      <c r="A21" s="18" t="s">
        <v>135</v>
      </c>
      <c r="B21" s="19" t="s">
        <v>635</v>
      </c>
      <c r="C21" s="19"/>
      <c r="D21" s="19" t="s">
        <v>366</v>
      </c>
      <c r="E21" s="18" t="s">
        <v>66</v>
      </c>
      <c r="F21" s="20" t="s">
        <v>1495</v>
      </c>
      <c r="G21" s="21">
        <f t="shared" si="0"/>
        <v>50.65</v>
      </c>
      <c r="H21" s="21">
        <v>6333.92</v>
      </c>
    </row>
    <row r="22" ht="23" customHeight="1" spans="1:8">
      <c r="A22" s="18" t="s">
        <v>138</v>
      </c>
      <c r="B22" s="19" t="s">
        <v>1192</v>
      </c>
      <c r="C22" s="19"/>
      <c r="D22" s="19" t="s">
        <v>1077</v>
      </c>
      <c r="E22" s="18" t="s">
        <v>66</v>
      </c>
      <c r="F22" s="20" t="s">
        <v>1496</v>
      </c>
      <c r="G22" s="21">
        <f t="shared" si="0"/>
        <v>176.02</v>
      </c>
      <c r="H22" s="21">
        <v>1806.01</v>
      </c>
    </row>
    <row r="23" ht="23" customHeight="1" spans="1:8">
      <c r="A23" s="18" t="s">
        <v>141</v>
      </c>
      <c r="B23" s="19" t="s">
        <v>1194</v>
      </c>
      <c r="C23" s="19"/>
      <c r="D23" s="19" t="s">
        <v>643</v>
      </c>
      <c r="E23" s="18" t="s">
        <v>66</v>
      </c>
      <c r="F23" s="20" t="s">
        <v>1497</v>
      </c>
      <c r="G23" s="21">
        <f t="shared" si="0"/>
        <v>172.7</v>
      </c>
      <c r="H23" s="21">
        <v>2407.4</v>
      </c>
    </row>
    <row r="24" ht="23" customHeight="1" spans="1:8">
      <c r="A24" s="18" t="s">
        <v>144</v>
      </c>
      <c r="B24" s="19" t="s">
        <v>139</v>
      </c>
      <c r="C24" s="19"/>
      <c r="D24" s="19" t="s">
        <v>429</v>
      </c>
      <c r="E24" s="18" t="s">
        <v>66</v>
      </c>
      <c r="F24" s="20" t="s">
        <v>1498</v>
      </c>
      <c r="G24" s="21">
        <f t="shared" si="0"/>
        <v>60.28</v>
      </c>
      <c r="H24" s="21">
        <v>219.41</v>
      </c>
    </row>
    <row r="25" ht="23" customHeight="1" spans="1:8">
      <c r="A25" s="18" t="s">
        <v>147</v>
      </c>
      <c r="B25" s="19" t="s">
        <v>1297</v>
      </c>
      <c r="C25" s="19"/>
      <c r="D25" s="19" t="s">
        <v>652</v>
      </c>
      <c r="E25" s="18" t="s">
        <v>90</v>
      </c>
      <c r="F25" s="20" t="s">
        <v>1499</v>
      </c>
      <c r="G25" s="21">
        <f t="shared" si="0"/>
        <v>14.58</v>
      </c>
      <c r="H25" s="21">
        <v>312.37</v>
      </c>
    </row>
    <row r="26" ht="23" customHeight="1" spans="1:8">
      <c r="A26" s="18" t="s">
        <v>149</v>
      </c>
      <c r="B26" s="19" t="s">
        <v>1198</v>
      </c>
      <c r="C26" s="19"/>
      <c r="D26" s="19" t="s">
        <v>505</v>
      </c>
      <c r="E26" s="18" t="s">
        <v>90</v>
      </c>
      <c r="F26" s="20" t="s">
        <v>1450</v>
      </c>
      <c r="G26" s="21">
        <f t="shared" si="0"/>
        <v>11.45</v>
      </c>
      <c r="H26" s="21">
        <v>31.6</v>
      </c>
    </row>
    <row r="27" ht="23" customHeight="1" spans="1:8">
      <c r="A27" s="18" t="s">
        <v>152</v>
      </c>
      <c r="B27" s="19" t="s">
        <v>1500</v>
      </c>
      <c r="C27" s="19"/>
      <c r="D27" s="19" t="s">
        <v>370</v>
      </c>
      <c r="E27" s="18" t="s">
        <v>90</v>
      </c>
      <c r="F27" s="20" t="s">
        <v>1501</v>
      </c>
      <c r="G27" s="21">
        <f t="shared" si="0"/>
        <v>3.47</v>
      </c>
      <c r="H27" s="21">
        <v>288.02</v>
      </c>
    </row>
    <row r="28" ht="23" customHeight="1" spans="1:8">
      <c r="A28" s="18" t="s">
        <v>155</v>
      </c>
      <c r="B28" s="19" t="s">
        <v>1201</v>
      </c>
      <c r="C28" s="19"/>
      <c r="D28" s="19" t="s">
        <v>1502</v>
      </c>
      <c r="E28" s="18" t="s">
        <v>116</v>
      </c>
      <c r="F28" s="20" t="s">
        <v>1503</v>
      </c>
      <c r="G28" s="21">
        <f t="shared" si="0"/>
        <v>1246.1</v>
      </c>
      <c r="H28" s="21">
        <v>657.94</v>
      </c>
    </row>
    <row r="29" ht="23" customHeight="1" spans="1:8">
      <c r="A29" s="18" t="s">
        <v>157</v>
      </c>
      <c r="B29" s="19" t="s">
        <v>1203</v>
      </c>
      <c r="C29" s="19"/>
      <c r="D29" s="19" t="s">
        <v>679</v>
      </c>
      <c r="E29" s="18" t="s">
        <v>116</v>
      </c>
      <c r="F29" s="20" t="s">
        <v>1504</v>
      </c>
      <c r="G29" s="21">
        <f t="shared" si="0"/>
        <v>1451.69</v>
      </c>
      <c r="H29" s="21">
        <v>15264.52</v>
      </c>
    </row>
    <row r="30" ht="23" customHeight="1" spans="1:8">
      <c r="A30" s="18" t="s">
        <v>160</v>
      </c>
      <c r="B30" s="19" t="s">
        <v>1505</v>
      </c>
      <c r="C30" s="19"/>
      <c r="D30" s="19" t="s">
        <v>1303</v>
      </c>
      <c r="E30" s="18" t="s">
        <v>116</v>
      </c>
      <c r="F30" s="20" t="s">
        <v>1506</v>
      </c>
      <c r="G30" s="21">
        <f t="shared" si="0"/>
        <v>750.54</v>
      </c>
      <c r="H30" s="21">
        <v>986.96</v>
      </c>
    </row>
    <row r="31" ht="23" customHeight="1" spans="1:8">
      <c r="A31" s="18" t="s">
        <v>221</v>
      </c>
      <c r="B31" s="19" t="s">
        <v>1207</v>
      </c>
      <c r="C31" s="19"/>
      <c r="D31" s="19" t="s">
        <v>1507</v>
      </c>
      <c r="E31" s="18" t="s">
        <v>116</v>
      </c>
      <c r="F31" s="20" t="s">
        <v>1508</v>
      </c>
      <c r="G31" s="21">
        <f t="shared" si="0"/>
        <v>710.25</v>
      </c>
      <c r="H31" s="21">
        <v>482.26</v>
      </c>
    </row>
    <row r="32" ht="23" customHeight="1" spans="1:8">
      <c r="A32" s="18" t="s">
        <v>224</v>
      </c>
      <c r="B32" s="19" t="s">
        <v>1209</v>
      </c>
      <c r="C32" s="19"/>
      <c r="D32" s="19" t="s">
        <v>660</v>
      </c>
      <c r="E32" s="18" t="s">
        <v>116</v>
      </c>
      <c r="F32" s="20" t="s">
        <v>1509</v>
      </c>
      <c r="G32" s="21">
        <f t="shared" si="0"/>
        <v>688.19</v>
      </c>
      <c r="H32" s="21">
        <v>7283.8</v>
      </c>
    </row>
    <row r="33" ht="23" customHeight="1" spans="1:8">
      <c r="A33" s="18" t="s">
        <v>227</v>
      </c>
      <c r="B33" s="19" t="s">
        <v>1211</v>
      </c>
      <c r="C33" s="19"/>
      <c r="D33" s="19" t="s">
        <v>663</v>
      </c>
      <c r="E33" s="18" t="s">
        <v>116</v>
      </c>
      <c r="F33" s="20" t="s">
        <v>1510</v>
      </c>
      <c r="G33" s="21">
        <f t="shared" si="0"/>
        <v>500.16</v>
      </c>
      <c r="H33" s="21">
        <v>8282.15</v>
      </c>
    </row>
    <row r="34" ht="23" customHeight="1" spans="1:8">
      <c r="A34" s="18" t="s">
        <v>230</v>
      </c>
      <c r="B34" s="19" t="s">
        <v>1205</v>
      </c>
      <c r="C34" s="19"/>
      <c r="D34" s="19" t="s">
        <v>667</v>
      </c>
      <c r="E34" s="18" t="s">
        <v>116</v>
      </c>
      <c r="F34" s="20" t="s">
        <v>1511</v>
      </c>
      <c r="G34" s="21">
        <f t="shared" si="0"/>
        <v>500.16</v>
      </c>
      <c r="H34" s="21">
        <v>21226.29</v>
      </c>
    </row>
    <row r="35" ht="23" customHeight="1" spans="1:8">
      <c r="A35" s="18" t="s">
        <v>233</v>
      </c>
      <c r="B35" s="19" t="s">
        <v>692</v>
      </c>
      <c r="C35" s="19"/>
      <c r="D35" s="19" t="s">
        <v>372</v>
      </c>
      <c r="E35" s="18" t="s">
        <v>373</v>
      </c>
      <c r="F35" s="20" t="s">
        <v>1512</v>
      </c>
      <c r="G35" s="21">
        <f t="shared" si="0"/>
        <v>4.56</v>
      </c>
      <c r="H35" s="21">
        <v>2624.83</v>
      </c>
    </row>
    <row r="36" ht="23" customHeight="1" spans="1:8">
      <c r="A36" s="18" t="s">
        <v>236</v>
      </c>
      <c r="B36" s="19" t="s">
        <v>1311</v>
      </c>
      <c r="C36" s="19"/>
      <c r="D36" s="19" t="s">
        <v>372</v>
      </c>
      <c r="E36" s="18" t="s">
        <v>373</v>
      </c>
      <c r="F36" s="20" t="s">
        <v>1513</v>
      </c>
      <c r="G36" s="21">
        <f t="shared" si="0"/>
        <v>5.9</v>
      </c>
      <c r="H36" s="21">
        <v>996.93</v>
      </c>
    </row>
    <row r="37" ht="23" customHeight="1" spans="1:8">
      <c r="A37" s="18" t="s">
        <v>61</v>
      </c>
      <c r="B37" s="19" t="s">
        <v>61</v>
      </c>
      <c r="C37" s="19"/>
      <c r="D37" s="19" t="s">
        <v>700</v>
      </c>
      <c r="E37" s="18" t="s">
        <v>61</v>
      </c>
      <c r="F37" s="20" t="s">
        <v>61</v>
      </c>
      <c r="G37" s="21"/>
      <c r="H37" s="21"/>
    </row>
    <row r="38" ht="36" customHeight="1" spans="1:8">
      <c r="A38" s="18" t="s">
        <v>240</v>
      </c>
      <c r="B38" s="19" t="s">
        <v>702</v>
      </c>
      <c r="C38" s="19"/>
      <c r="D38" s="19" t="s">
        <v>703</v>
      </c>
      <c r="E38" s="18" t="s">
        <v>90</v>
      </c>
      <c r="F38" s="20" t="s">
        <v>1514</v>
      </c>
      <c r="G38" s="21">
        <f t="shared" si="0"/>
        <v>6.86</v>
      </c>
      <c r="H38" s="21">
        <v>80.26</v>
      </c>
    </row>
    <row r="39" ht="23" customHeight="1" spans="1:8">
      <c r="A39" s="18" t="s">
        <v>61</v>
      </c>
      <c r="B39" s="19" t="s">
        <v>760</v>
      </c>
      <c r="C39" s="19"/>
      <c r="D39" s="19" t="s">
        <v>709</v>
      </c>
      <c r="E39" s="18" t="s">
        <v>61</v>
      </c>
      <c r="F39" s="20" t="s">
        <v>61</v>
      </c>
      <c r="G39" s="21"/>
      <c r="H39" s="21"/>
    </row>
    <row r="40" ht="23" customHeight="1" spans="1:8">
      <c r="A40" s="18" t="s">
        <v>243</v>
      </c>
      <c r="B40" s="19" t="s">
        <v>715</v>
      </c>
      <c r="C40" s="19"/>
      <c r="D40" s="19" t="s">
        <v>712</v>
      </c>
      <c r="E40" s="18" t="s">
        <v>90</v>
      </c>
      <c r="F40" s="20" t="s">
        <v>1515</v>
      </c>
      <c r="G40" s="21">
        <f t="shared" ref="G39:G70" si="1">ROUND(H40/F40,2)</f>
        <v>17.35</v>
      </c>
      <c r="H40" s="21">
        <v>238.89</v>
      </c>
    </row>
    <row r="41" ht="23" customHeight="1" spans="1:8">
      <c r="A41" s="18" t="s">
        <v>246</v>
      </c>
      <c r="B41" s="19" t="s">
        <v>1314</v>
      </c>
      <c r="C41" s="19"/>
      <c r="D41" s="19" t="s">
        <v>1317</v>
      </c>
      <c r="E41" s="18" t="s">
        <v>90</v>
      </c>
      <c r="F41" s="20" t="s">
        <v>1516</v>
      </c>
      <c r="G41" s="21">
        <f t="shared" si="1"/>
        <v>17.45</v>
      </c>
      <c r="H41" s="21">
        <v>88.29</v>
      </c>
    </row>
    <row r="42" ht="23" customHeight="1" spans="1:8">
      <c r="A42" s="18" t="s">
        <v>249</v>
      </c>
      <c r="B42" s="19" t="s">
        <v>739</v>
      </c>
      <c r="C42" s="19"/>
      <c r="D42" s="19" t="s">
        <v>1318</v>
      </c>
      <c r="E42" s="18" t="s">
        <v>1319</v>
      </c>
      <c r="F42" s="20" t="s">
        <v>1517</v>
      </c>
      <c r="G42" s="21">
        <f t="shared" si="1"/>
        <v>25.58</v>
      </c>
      <c r="H42" s="21">
        <v>204.6</v>
      </c>
    </row>
    <row r="43" ht="23" customHeight="1" spans="1:8">
      <c r="A43" s="18" t="s">
        <v>252</v>
      </c>
      <c r="B43" s="19" t="s">
        <v>1091</v>
      </c>
      <c r="C43" s="19"/>
      <c r="D43" s="19" t="s">
        <v>1217</v>
      </c>
      <c r="E43" s="18" t="s">
        <v>90</v>
      </c>
      <c r="F43" s="20" t="s">
        <v>1518</v>
      </c>
      <c r="G43" s="21">
        <f t="shared" si="1"/>
        <v>43.59</v>
      </c>
      <c r="H43" s="21">
        <v>745.34</v>
      </c>
    </row>
    <row r="44" ht="23" customHeight="1" spans="1:8">
      <c r="A44" s="18" t="s">
        <v>256</v>
      </c>
      <c r="B44" s="19" t="s">
        <v>1519</v>
      </c>
      <c r="C44" s="19"/>
      <c r="D44" s="19" t="s">
        <v>728</v>
      </c>
      <c r="E44" s="18" t="s">
        <v>90</v>
      </c>
      <c r="F44" s="20" t="s">
        <v>1520</v>
      </c>
      <c r="G44" s="21">
        <f t="shared" si="1"/>
        <v>32.01</v>
      </c>
      <c r="H44" s="21">
        <v>73.62</v>
      </c>
    </row>
    <row r="45" ht="23" customHeight="1" spans="1:8">
      <c r="A45" s="18" t="s">
        <v>645</v>
      </c>
      <c r="B45" s="19" t="s">
        <v>1094</v>
      </c>
      <c r="C45" s="19"/>
      <c r="D45" s="19" t="s">
        <v>744</v>
      </c>
      <c r="E45" s="18" t="s">
        <v>90</v>
      </c>
      <c r="F45" s="20" t="s">
        <v>1521</v>
      </c>
      <c r="G45" s="21">
        <f t="shared" si="1"/>
        <v>21.73</v>
      </c>
      <c r="H45" s="21">
        <v>637.86</v>
      </c>
    </row>
    <row r="46" ht="23" customHeight="1" spans="1:8">
      <c r="A46" s="18" t="s">
        <v>164</v>
      </c>
      <c r="B46" s="19" t="s">
        <v>1096</v>
      </c>
      <c r="C46" s="19"/>
      <c r="D46" s="19" t="s">
        <v>377</v>
      </c>
      <c r="E46" s="18" t="s">
        <v>90</v>
      </c>
      <c r="F46" s="20" t="s">
        <v>1522</v>
      </c>
      <c r="G46" s="21">
        <f t="shared" si="1"/>
        <v>16.4</v>
      </c>
      <c r="H46" s="21">
        <v>898.71</v>
      </c>
    </row>
    <row r="47" ht="23" customHeight="1" spans="1:8">
      <c r="A47" s="18" t="s">
        <v>61</v>
      </c>
      <c r="B47" s="19" t="s">
        <v>760</v>
      </c>
      <c r="C47" s="19"/>
      <c r="D47" s="19" t="s">
        <v>761</v>
      </c>
      <c r="E47" s="18" t="s">
        <v>61</v>
      </c>
      <c r="F47" s="20" t="s">
        <v>61</v>
      </c>
      <c r="G47" s="21"/>
      <c r="H47" s="21"/>
    </row>
    <row r="48" ht="36" customHeight="1" spans="1:8">
      <c r="A48" s="18" t="s">
        <v>167</v>
      </c>
      <c r="B48" s="19" t="s">
        <v>770</v>
      </c>
      <c r="C48" s="19"/>
      <c r="D48" s="19" t="s">
        <v>380</v>
      </c>
      <c r="E48" s="18" t="s">
        <v>90</v>
      </c>
      <c r="F48" s="20" t="s">
        <v>1523</v>
      </c>
      <c r="G48" s="21">
        <f t="shared" si="1"/>
        <v>42.95</v>
      </c>
      <c r="H48" s="21">
        <v>19000.99</v>
      </c>
    </row>
    <row r="49" ht="36" customHeight="1" spans="1:8">
      <c r="A49" s="18" t="s">
        <v>170</v>
      </c>
      <c r="B49" s="19" t="s">
        <v>1227</v>
      </c>
      <c r="C49" s="19"/>
      <c r="D49" s="19" t="s">
        <v>517</v>
      </c>
      <c r="E49" s="18" t="s">
        <v>90</v>
      </c>
      <c r="F49" s="20" t="s">
        <v>1524</v>
      </c>
      <c r="G49" s="21">
        <f t="shared" si="1"/>
        <v>19.05</v>
      </c>
      <c r="H49" s="21">
        <v>1849.92</v>
      </c>
    </row>
    <row r="50" ht="23" customHeight="1" spans="1:8">
      <c r="A50" s="18" t="s">
        <v>173</v>
      </c>
      <c r="B50" s="19" t="s">
        <v>781</v>
      </c>
      <c r="C50" s="19"/>
      <c r="D50" s="19" t="s">
        <v>782</v>
      </c>
      <c r="E50" s="18" t="s">
        <v>90</v>
      </c>
      <c r="F50" s="20" t="s">
        <v>1525</v>
      </c>
      <c r="G50" s="21">
        <f t="shared" si="1"/>
        <v>8.28</v>
      </c>
      <c r="H50" s="21">
        <v>191.45</v>
      </c>
    </row>
    <row r="51" ht="23" customHeight="1" spans="1:8">
      <c r="A51" s="18" t="s">
        <v>258</v>
      </c>
      <c r="B51" s="19" t="s">
        <v>1104</v>
      </c>
      <c r="C51" s="19"/>
      <c r="D51" s="19" t="s">
        <v>786</v>
      </c>
      <c r="E51" s="18" t="s">
        <v>90</v>
      </c>
      <c r="F51" s="20" t="s">
        <v>1526</v>
      </c>
      <c r="G51" s="21">
        <f t="shared" si="1"/>
        <v>4.85</v>
      </c>
      <c r="H51" s="21">
        <v>19.65</v>
      </c>
    </row>
    <row r="52" ht="23" customHeight="1" spans="1:8">
      <c r="A52" s="18" t="s">
        <v>260</v>
      </c>
      <c r="B52" s="19" t="s">
        <v>785</v>
      </c>
      <c r="C52" s="19"/>
      <c r="D52" s="19" t="s">
        <v>1330</v>
      </c>
      <c r="E52" s="18" t="s">
        <v>90</v>
      </c>
      <c r="F52" s="20" t="s">
        <v>1450</v>
      </c>
      <c r="G52" s="21">
        <f t="shared" si="1"/>
        <v>9.67</v>
      </c>
      <c r="H52" s="21">
        <v>26.69</v>
      </c>
    </row>
    <row r="53" ht="23" customHeight="1" spans="1:8">
      <c r="A53" s="18" t="s">
        <v>665</v>
      </c>
      <c r="B53" s="19" t="s">
        <v>1527</v>
      </c>
      <c r="C53" s="19"/>
      <c r="D53" s="19" t="s">
        <v>1328</v>
      </c>
      <c r="E53" s="18" t="s">
        <v>90</v>
      </c>
      <c r="F53" s="20" t="s">
        <v>1528</v>
      </c>
      <c r="G53" s="21">
        <f t="shared" si="1"/>
        <v>6.41</v>
      </c>
      <c r="H53" s="21">
        <v>44.24</v>
      </c>
    </row>
    <row r="54" ht="23" customHeight="1" spans="1:8">
      <c r="A54" s="18" t="s">
        <v>61</v>
      </c>
      <c r="B54" s="19" t="s">
        <v>788</v>
      </c>
      <c r="C54" s="19"/>
      <c r="D54" s="19" t="s">
        <v>789</v>
      </c>
      <c r="E54" s="18" t="s">
        <v>61</v>
      </c>
      <c r="F54" s="20" t="s">
        <v>61</v>
      </c>
      <c r="G54" s="21"/>
      <c r="H54" s="21"/>
    </row>
    <row r="55" ht="23" customHeight="1" spans="1:8">
      <c r="A55" s="18" t="s">
        <v>669</v>
      </c>
      <c r="B55" s="19" t="s">
        <v>795</v>
      </c>
      <c r="C55" s="19"/>
      <c r="D55" s="19" t="s">
        <v>792</v>
      </c>
      <c r="E55" s="18" t="s">
        <v>90</v>
      </c>
      <c r="F55" s="20" t="s">
        <v>1523</v>
      </c>
      <c r="G55" s="21">
        <f t="shared" si="1"/>
        <v>12.07</v>
      </c>
      <c r="H55" s="21">
        <v>5341.8</v>
      </c>
    </row>
    <row r="56" ht="23" customHeight="1" spans="1:8">
      <c r="A56" s="18" t="s">
        <v>61</v>
      </c>
      <c r="B56" s="19" t="s">
        <v>797</v>
      </c>
      <c r="C56" s="19"/>
      <c r="D56" s="19" t="s">
        <v>798</v>
      </c>
      <c r="E56" s="18" t="s">
        <v>61</v>
      </c>
      <c r="F56" s="20" t="s">
        <v>61</v>
      </c>
      <c r="G56" s="21"/>
      <c r="H56" s="21"/>
    </row>
    <row r="57" ht="23" customHeight="1" spans="1:8">
      <c r="A57" s="18" t="s">
        <v>673</v>
      </c>
      <c r="B57" s="19" t="s">
        <v>812</v>
      </c>
      <c r="C57" s="19"/>
      <c r="D57" s="19" t="s">
        <v>801</v>
      </c>
      <c r="E57" s="18" t="s">
        <v>90</v>
      </c>
      <c r="F57" s="20" t="s">
        <v>1529</v>
      </c>
      <c r="G57" s="21">
        <f t="shared" si="1"/>
        <v>36.73</v>
      </c>
      <c r="H57" s="21">
        <v>19649.44</v>
      </c>
    </row>
    <row r="58" ht="23" customHeight="1" spans="1:8">
      <c r="A58" s="18" t="s">
        <v>677</v>
      </c>
      <c r="B58" s="19" t="s">
        <v>824</v>
      </c>
      <c r="C58" s="19"/>
      <c r="D58" s="19" t="s">
        <v>1110</v>
      </c>
      <c r="E58" s="18" t="s">
        <v>90</v>
      </c>
      <c r="F58" s="20" t="s">
        <v>1067</v>
      </c>
      <c r="G58" s="21">
        <f t="shared" si="1"/>
        <v>67.19</v>
      </c>
      <c r="H58" s="21">
        <v>290.25</v>
      </c>
    </row>
    <row r="59" ht="23" customHeight="1" spans="1:8">
      <c r="A59" s="18" t="s">
        <v>681</v>
      </c>
      <c r="B59" s="19" t="s">
        <v>1111</v>
      </c>
      <c r="C59" s="19"/>
      <c r="D59" s="19" t="s">
        <v>841</v>
      </c>
      <c r="E59" s="18" t="s">
        <v>90</v>
      </c>
      <c r="F59" s="20" t="s">
        <v>1530</v>
      </c>
      <c r="G59" s="21">
        <f t="shared" si="1"/>
        <v>65.98</v>
      </c>
      <c r="H59" s="21">
        <v>818.8</v>
      </c>
    </row>
    <row r="60" ht="23" customHeight="1" spans="1:8">
      <c r="A60" s="18" t="s">
        <v>685</v>
      </c>
      <c r="B60" s="19" t="s">
        <v>1531</v>
      </c>
      <c r="C60" s="19"/>
      <c r="D60" s="19" t="s">
        <v>1449</v>
      </c>
      <c r="E60" s="18" t="s">
        <v>90</v>
      </c>
      <c r="F60" s="20" t="s">
        <v>1499</v>
      </c>
      <c r="G60" s="21"/>
      <c r="H60" s="21"/>
    </row>
    <row r="61" ht="23" customHeight="1" spans="1:8">
      <c r="A61" s="18" t="s">
        <v>688</v>
      </c>
      <c r="B61" s="19" t="s">
        <v>1531</v>
      </c>
      <c r="C61" s="19"/>
      <c r="D61" s="19" t="s">
        <v>1108</v>
      </c>
      <c r="E61" s="18" t="s">
        <v>90</v>
      </c>
      <c r="F61" s="20" t="s">
        <v>1450</v>
      </c>
      <c r="G61" s="21">
        <f t="shared" si="1"/>
        <v>55.84</v>
      </c>
      <c r="H61" s="21">
        <v>154.13</v>
      </c>
    </row>
    <row r="62" ht="23" customHeight="1" spans="1:8">
      <c r="A62" s="18" t="s">
        <v>61</v>
      </c>
      <c r="B62" s="19" t="s">
        <v>847</v>
      </c>
      <c r="C62" s="19"/>
      <c r="D62" s="19" t="s">
        <v>848</v>
      </c>
      <c r="E62" s="18" t="s">
        <v>61</v>
      </c>
      <c r="F62" s="20" t="s">
        <v>61</v>
      </c>
      <c r="G62" s="21"/>
      <c r="H62" s="21"/>
    </row>
    <row r="63" ht="23" customHeight="1" spans="1:8">
      <c r="A63" s="18" t="s">
        <v>691</v>
      </c>
      <c r="B63" s="19" t="s">
        <v>1337</v>
      </c>
      <c r="C63" s="19"/>
      <c r="D63" s="19" t="s">
        <v>1236</v>
      </c>
      <c r="E63" s="18" t="s">
        <v>90</v>
      </c>
      <c r="F63" s="20" t="s">
        <v>1532</v>
      </c>
      <c r="G63" s="21">
        <f t="shared" si="1"/>
        <v>15.89</v>
      </c>
      <c r="H63" s="21">
        <v>15325.13</v>
      </c>
    </row>
    <row r="64" ht="23" customHeight="1" spans="1:8">
      <c r="A64" s="18" t="s">
        <v>694</v>
      </c>
      <c r="B64" s="19" t="s">
        <v>1533</v>
      </c>
      <c r="C64" s="19"/>
      <c r="D64" s="19" t="s">
        <v>1335</v>
      </c>
      <c r="E64" s="18" t="s">
        <v>90</v>
      </c>
      <c r="F64" s="20" t="s">
        <v>1534</v>
      </c>
      <c r="G64" s="21">
        <f t="shared" si="1"/>
        <v>27.89</v>
      </c>
      <c r="H64" s="21">
        <v>3503.89</v>
      </c>
    </row>
    <row r="65" ht="23" customHeight="1" spans="1:8">
      <c r="A65" s="18" t="s">
        <v>698</v>
      </c>
      <c r="B65" s="19" t="s">
        <v>1535</v>
      </c>
      <c r="C65" s="19"/>
      <c r="D65" s="19" t="s">
        <v>855</v>
      </c>
      <c r="E65" s="18" t="s">
        <v>90</v>
      </c>
      <c r="F65" s="20" t="s">
        <v>1536</v>
      </c>
      <c r="G65" s="21">
        <f t="shared" si="1"/>
        <v>70.55</v>
      </c>
      <c r="H65" s="21">
        <v>2629.26</v>
      </c>
    </row>
    <row r="66" ht="23" customHeight="1" spans="1:8">
      <c r="A66" s="18" t="s">
        <v>701</v>
      </c>
      <c r="B66" s="19" t="s">
        <v>1127</v>
      </c>
      <c r="C66" s="19"/>
      <c r="D66" s="19" t="s">
        <v>859</v>
      </c>
      <c r="E66" s="18" t="s">
        <v>90</v>
      </c>
      <c r="F66" s="20" t="s">
        <v>1537</v>
      </c>
      <c r="G66" s="21">
        <f t="shared" si="1"/>
        <v>44.27</v>
      </c>
      <c r="H66" s="21">
        <v>42127.24</v>
      </c>
    </row>
    <row r="67" ht="23" customHeight="1" spans="1:8">
      <c r="A67" s="18" t="s">
        <v>61</v>
      </c>
      <c r="B67" s="19" t="s">
        <v>865</v>
      </c>
      <c r="C67" s="19"/>
      <c r="D67" s="19" t="s">
        <v>866</v>
      </c>
      <c r="E67" s="18" t="s">
        <v>61</v>
      </c>
      <c r="F67" s="20" t="s">
        <v>61</v>
      </c>
      <c r="G67" s="21"/>
      <c r="H67" s="21"/>
    </row>
    <row r="68" ht="23" customHeight="1" spans="1:8">
      <c r="A68" s="18" t="s">
        <v>705</v>
      </c>
      <c r="B68" s="19" t="s">
        <v>1538</v>
      </c>
      <c r="C68" s="19"/>
      <c r="D68" s="19" t="s">
        <v>873</v>
      </c>
      <c r="E68" s="18" t="s">
        <v>90</v>
      </c>
      <c r="F68" s="20" t="s">
        <v>1526</v>
      </c>
      <c r="G68" s="21">
        <f t="shared" si="1"/>
        <v>24.15</v>
      </c>
      <c r="H68" s="21">
        <v>97.8</v>
      </c>
    </row>
    <row r="69" ht="23" customHeight="1" spans="1:8">
      <c r="A69" s="18" t="s">
        <v>61</v>
      </c>
      <c r="B69" s="19" t="s">
        <v>878</v>
      </c>
      <c r="C69" s="19"/>
      <c r="D69" s="19" t="s">
        <v>879</v>
      </c>
      <c r="E69" s="18" t="s">
        <v>61</v>
      </c>
      <c r="F69" s="20" t="s">
        <v>61</v>
      </c>
      <c r="G69" s="21"/>
      <c r="H69" s="21"/>
    </row>
    <row r="70" ht="23" customHeight="1" spans="1:8">
      <c r="A70" s="18" t="s">
        <v>1130</v>
      </c>
      <c r="B70" s="19" t="s">
        <v>1340</v>
      </c>
      <c r="C70" s="19"/>
      <c r="D70" s="19" t="s">
        <v>885</v>
      </c>
      <c r="E70" s="18" t="s">
        <v>90</v>
      </c>
      <c r="F70" s="20" t="s">
        <v>1537</v>
      </c>
      <c r="G70" s="21">
        <f t="shared" si="1"/>
        <v>26.25</v>
      </c>
      <c r="H70" s="21">
        <v>24978.83</v>
      </c>
    </row>
    <row r="71" ht="23" customHeight="1" spans="1:8">
      <c r="A71" s="18" t="s">
        <v>710</v>
      </c>
      <c r="B71" s="19" t="s">
        <v>895</v>
      </c>
      <c r="C71" s="19"/>
      <c r="D71" s="19" t="s">
        <v>391</v>
      </c>
      <c r="E71" s="18" t="s">
        <v>90</v>
      </c>
      <c r="F71" s="20" t="s">
        <v>1539</v>
      </c>
      <c r="G71" s="21">
        <f t="shared" ref="G71:G108" si="2">ROUND(H71/F71,2)</f>
        <v>25.33</v>
      </c>
      <c r="H71" s="21">
        <v>18428.23</v>
      </c>
    </row>
    <row r="72" ht="23" customHeight="1" spans="1:8">
      <c r="A72" s="18" t="s">
        <v>61</v>
      </c>
      <c r="B72" s="19" t="s">
        <v>897</v>
      </c>
      <c r="C72" s="19"/>
      <c r="D72" s="19" t="s">
        <v>898</v>
      </c>
      <c r="E72" s="18" t="s">
        <v>61</v>
      </c>
      <c r="F72" s="20" t="s">
        <v>61</v>
      </c>
      <c r="G72" s="21"/>
      <c r="H72" s="21"/>
    </row>
    <row r="73" ht="36" customHeight="1" spans="1:8">
      <c r="A73" s="18" t="s">
        <v>714</v>
      </c>
      <c r="B73" s="19" t="s">
        <v>1242</v>
      </c>
      <c r="C73" s="19"/>
      <c r="D73" s="19" t="s">
        <v>1540</v>
      </c>
      <c r="E73" s="18" t="s">
        <v>113</v>
      </c>
      <c r="F73" s="20" t="s">
        <v>1541</v>
      </c>
      <c r="G73" s="21">
        <f t="shared" si="2"/>
        <v>57.67</v>
      </c>
      <c r="H73" s="21">
        <v>1983.78</v>
      </c>
    </row>
    <row r="74" ht="23" customHeight="1" spans="1:8">
      <c r="A74" s="18" t="s">
        <v>718</v>
      </c>
      <c r="B74" s="19" t="s">
        <v>1542</v>
      </c>
      <c r="C74" s="19"/>
      <c r="D74" s="19" t="s">
        <v>1543</v>
      </c>
      <c r="E74" s="18" t="s">
        <v>116</v>
      </c>
      <c r="F74" s="20" t="s">
        <v>939</v>
      </c>
      <c r="G74" s="21">
        <f t="shared" si="2"/>
        <v>852.33</v>
      </c>
      <c r="H74" s="21">
        <v>255.7</v>
      </c>
    </row>
    <row r="75" ht="23" customHeight="1" spans="1:8">
      <c r="A75" s="18" t="s">
        <v>722</v>
      </c>
      <c r="B75" s="19" t="s">
        <v>1544</v>
      </c>
      <c r="C75" s="19"/>
      <c r="D75" s="19" t="s">
        <v>1343</v>
      </c>
      <c r="E75" s="18" t="s">
        <v>90</v>
      </c>
      <c r="F75" s="20" t="s">
        <v>1545</v>
      </c>
      <c r="G75" s="21">
        <f t="shared" si="2"/>
        <v>21.81</v>
      </c>
      <c r="H75" s="21">
        <v>90.31</v>
      </c>
    </row>
    <row r="76" ht="23" customHeight="1" spans="1:8">
      <c r="A76" s="18" t="s">
        <v>726</v>
      </c>
      <c r="B76" s="19" t="s">
        <v>1546</v>
      </c>
      <c r="C76" s="19"/>
      <c r="D76" s="19" t="s">
        <v>1346</v>
      </c>
      <c r="E76" s="18" t="s">
        <v>66</v>
      </c>
      <c r="F76" s="20" t="s">
        <v>1547</v>
      </c>
      <c r="G76" s="21">
        <f t="shared" si="2"/>
        <v>187.03</v>
      </c>
      <c r="H76" s="21">
        <v>258.1</v>
      </c>
    </row>
    <row r="77" ht="23" customHeight="1" spans="1:8">
      <c r="A77" s="18" t="s">
        <v>730</v>
      </c>
      <c r="B77" s="19" t="s">
        <v>1348</v>
      </c>
      <c r="C77" s="19"/>
      <c r="D77" s="19" t="s">
        <v>425</v>
      </c>
      <c r="E77" s="18" t="s">
        <v>116</v>
      </c>
      <c r="F77" s="20" t="s">
        <v>1280</v>
      </c>
      <c r="G77" s="21">
        <f t="shared" si="2"/>
        <v>2645</v>
      </c>
      <c r="H77" s="21">
        <v>290.95</v>
      </c>
    </row>
    <row r="78" ht="23" customHeight="1" spans="1:8">
      <c r="A78" s="18" t="s">
        <v>734</v>
      </c>
      <c r="B78" s="19" t="s">
        <v>920</v>
      </c>
      <c r="C78" s="19"/>
      <c r="D78" s="19" t="s">
        <v>1351</v>
      </c>
      <c r="E78" s="18" t="s">
        <v>90</v>
      </c>
      <c r="F78" s="20" t="s">
        <v>1548</v>
      </c>
      <c r="G78" s="21">
        <f t="shared" si="2"/>
        <v>3.58</v>
      </c>
      <c r="H78" s="21">
        <v>8.41</v>
      </c>
    </row>
    <row r="79" ht="23" customHeight="1" spans="1:8">
      <c r="A79" s="18" t="s">
        <v>738</v>
      </c>
      <c r="B79" s="19" t="s">
        <v>1549</v>
      </c>
      <c r="C79" s="19"/>
      <c r="D79" s="19" t="s">
        <v>1356</v>
      </c>
      <c r="E79" s="18" t="s">
        <v>113</v>
      </c>
      <c r="F79" s="20" t="s">
        <v>1528</v>
      </c>
      <c r="G79" s="21">
        <f t="shared" si="2"/>
        <v>12.27</v>
      </c>
      <c r="H79" s="21">
        <v>84.67</v>
      </c>
    </row>
    <row r="80" ht="23" customHeight="1" spans="1:8">
      <c r="A80" s="18" t="s">
        <v>742</v>
      </c>
      <c r="B80" s="19" t="s">
        <v>912</v>
      </c>
      <c r="C80" s="19"/>
      <c r="D80" s="19" t="s">
        <v>1550</v>
      </c>
      <c r="E80" s="18" t="s">
        <v>113</v>
      </c>
      <c r="F80" s="20" t="s">
        <v>1551</v>
      </c>
      <c r="G80" s="21">
        <f t="shared" si="2"/>
        <v>33.48</v>
      </c>
      <c r="H80" s="21">
        <v>1463.94</v>
      </c>
    </row>
    <row r="81" ht="23" customHeight="1" spans="1:8">
      <c r="A81" s="18" t="s">
        <v>746</v>
      </c>
      <c r="B81" s="19" t="s">
        <v>1245</v>
      </c>
      <c r="C81" s="19"/>
      <c r="D81" s="19" t="s">
        <v>1552</v>
      </c>
      <c r="E81" s="18" t="s">
        <v>116</v>
      </c>
      <c r="F81" s="20" t="s">
        <v>1553</v>
      </c>
      <c r="G81" s="21">
        <f t="shared" si="2"/>
        <v>829.65</v>
      </c>
      <c r="H81" s="21">
        <v>404.04</v>
      </c>
    </row>
    <row r="82" ht="23" customHeight="1" spans="1:8">
      <c r="A82" s="18" t="s">
        <v>749</v>
      </c>
      <c r="B82" s="19" t="s">
        <v>1554</v>
      </c>
      <c r="C82" s="19"/>
      <c r="D82" s="19" t="s">
        <v>1555</v>
      </c>
      <c r="E82" s="18" t="s">
        <v>116</v>
      </c>
      <c r="F82" s="20" t="s">
        <v>1556</v>
      </c>
      <c r="G82" s="21">
        <f t="shared" si="2"/>
        <v>517.49</v>
      </c>
      <c r="H82" s="21">
        <v>1690.12</v>
      </c>
    </row>
    <row r="83" ht="23" customHeight="1" spans="1:8">
      <c r="A83" s="18" t="s">
        <v>752</v>
      </c>
      <c r="B83" s="19" t="s">
        <v>916</v>
      </c>
      <c r="C83" s="19"/>
      <c r="D83" s="19" t="s">
        <v>917</v>
      </c>
      <c r="E83" s="18" t="s">
        <v>90</v>
      </c>
      <c r="F83" s="20" t="s">
        <v>1081</v>
      </c>
      <c r="G83" s="21">
        <f t="shared" si="2"/>
        <v>145.73</v>
      </c>
      <c r="H83" s="21">
        <v>196.73</v>
      </c>
    </row>
    <row r="84" ht="23" customHeight="1" spans="1:8">
      <c r="A84" s="18" t="s">
        <v>756</v>
      </c>
      <c r="B84" s="19" t="s">
        <v>1557</v>
      </c>
      <c r="C84" s="19"/>
      <c r="D84" s="19" t="s">
        <v>925</v>
      </c>
      <c r="E84" s="18" t="s">
        <v>90</v>
      </c>
      <c r="F84" s="20" t="s">
        <v>1131</v>
      </c>
      <c r="G84" s="21">
        <f t="shared" si="2"/>
        <v>17.1</v>
      </c>
      <c r="H84" s="21">
        <v>10.77</v>
      </c>
    </row>
    <row r="85" ht="23" customHeight="1" spans="1:8">
      <c r="A85" s="18" t="s">
        <v>61</v>
      </c>
      <c r="B85" s="19" t="s">
        <v>61</v>
      </c>
      <c r="C85" s="19"/>
      <c r="D85" s="19" t="s">
        <v>394</v>
      </c>
      <c r="E85" s="18" t="s">
        <v>61</v>
      </c>
      <c r="F85" s="20" t="s">
        <v>61</v>
      </c>
      <c r="G85" s="21"/>
      <c r="H85" s="21"/>
    </row>
    <row r="86" ht="23" customHeight="1" spans="1:8">
      <c r="A86" s="18" t="s">
        <v>762</v>
      </c>
      <c r="B86" s="19" t="s">
        <v>959</v>
      </c>
      <c r="C86" s="19"/>
      <c r="D86" s="19" t="s">
        <v>960</v>
      </c>
      <c r="E86" s="18" t="s">
        <v>90</v>
      </c>
      <c r="F86" s="20" t="s">
        <v>1558</v>
      </c>
      <c r="G86" s="21">
        <f t="shared" si="2"/>
        <v>14.73</v>
      </c>
      <c r="H86" s="21">
        <v>13840.95</v>
      </c>
    </row>
    <row r="87" ht="23" customHeight="1" spans="1:8">
      <c r="A87" s="18" t="s">
        <v>766</v>
      </c>
      <c r="B87" s="19" t="s">
        <v>402</v>
      </c>
      <c r="C87" s="19"/>
      <c r="D87" s="19" t="s">
        <v>399</v>
      </c>
      <c r="E87" s="18" t="s">
        <v>90</v>
      </c>
      <c r="F87" s="20" t="s">
        <v>1559</v>
      </c>
      <c r="G87" s="21">
        <f t="shared" si="2"/>
        <v>18.63</v>
      </c>
      <c r="H87" s="21">
        <v>7216.82</v>
      </c>
    </row>
    <row r="88" ht="23" customHeight="1" spans="1:8">
      <c r="A88" s="18" t="s">
        <v>769</v>
      </c>
      <c r="B88" s="19" t="s">
        <v>496</v>
      </c>
      <c r="C88" s="19"/>
      <c r="D88" s="19" t="s">
        <v>399</v>
      </c>
      <c r="E88" s="18" t="s">
        <v>90</v>
      </c>
      <c r="F88" s="20" t="s">
        <v>1560</v>
      </c>
      <c r="G88" s="21">
        <f t="shared" si="2"/>
        <v>7.43</v>
      </c>
      <c r="H88" s="21">
        <v>567.02</v>
      </c>
    </row>
    <row r="89" ht="23" customHeight="1" spans="1:8">
      <c r="A89" s="18" t="s">
        <v>772</v>
      </c>
      <c r="B89" s="19" t="s">
        <v>1561</v>
      </c>
      <c r="C89" s="19"/>
      <c r="D89" s="19" t="s">
        <v>401</v>
      </c>
      <c r="E89" s="18" t="s">
        <v>90</v>
      </c>
      <c r="F89" s="20" t="s">
        <v>1562</v>
      </c>
      <c r="G89" s="21">
        <f t="shared" si="2"/>
        <v>17.04</v>
      </c>
      <c r="H89" s="21">
        <v>3299.61</v>
      </c>
    </row>
    <row r="90" ht="23" customHeight="1" spans="1:8">
      <c r="A90" s="18" t="s">
        <v>776</v>
      </c>
      <c r="B90" s="19" t="s">
        <v>403</v>
      </c>
      <c r="C90" s="19"/>
      <c r="D90" s="19" t="s">
        <v>401</v>
      </c>
      <c r="E90" s="18" t="s">
        <v>90</v>
      </c>
      <c r="F90" s="20" t="s">
        <v>1563</v>
      </c>
      <c r="G90" s="21">
        <f t="shared" si="2"/>
        <v>7.33</v>
      </c>
      <c r="H90" s="21">
        <v>279.75</v>
      </c>
    </row>
    <row r="91" ht="23" customHeight="1" spans="1:8">
      <c r="A91" s="18" t="s">
        <v>823</v>
      </c>
      <c r="B91" s="19" t="s">
        <v>1138</v>
      </c>
      <c r="C91" s="19"/>
      <c r="D91" s="19" t="s">
        <v>608</v>
      </c>
      <c r="E91" s="18" t="s">
        <v>90</v>
      </c>
      <c r="F91" s="20" t="s">
        <v>1564</v>
      </c>
      <c r="G91" s="21">
        <f t="shared" si="2"/>
        <v>10.66</v>
      </c>
      <c r="H91" s="21">
        <v>645.51</v>
      </c>
    </row>
    <row r="92" ht="23" customHeight="1" spans="1:8">
      <c r="A92" s="18" t="s">
        <v>827</v>
      </c>
      <c r="B92" s="19" t="s">
        <v>1464</v>
      </c>
      <c r="C92" s="19"/>
      <c r="D92" s="19" t="s">
        <v>617</v>
      </c>
      <c r="E92" s="18" t="s">
        <v>90</v>
      </c>
      <c r="F92" s="20" t="s">
        <v>1565</v>
      </c>
      <c r="G92" s="21">
        <f t="shared" si="2"/>
        <v>24.99</v>
      </c>
      <c r="H92" s="21">
        <v>263.37</v>
      </c>
    </row>
    <row r="93" ht="23" customHeight="1" spans="1:8">
      <c r="A93" s="18" t="s">
        <v>831</v>
      </c>
      <c r="B93" s="19" t="s">
        <v>1155</v>
      </c>
      <c r="C93" s="19"/>
      <c r="D93" s="19" t="s">
        <v>614</v>
      </c>
      <c r="E93" s="18" t="s">
        <v>90</v>
      </c>
      <c r="F93" s="20" t="s">
        <v>1566</v>
      </c>
      <c r="G93" s="21">
        <f t="shared" si="2"/>
        <v>24.74</v>
      </c>
      <c r="H93" s="21">
        <v>3668.19</v>
      </c>
    </row>
    <row r="94" ht="23" customHeight="1" spans="1:8">
      <c r="A94" s="18" t="s">
        <v>835</v>
      </c>
      <c r="B94" s="19" t="s">
        <v>1140</v>
      </c>
      <c r="C94" s="19"/>
      <c r="D94" s="19" t="s">
        <v>1369</v>
      </c>
      <c r="E94" s="18" t="s">
        <v>90</v>
      </c>
      <c r="F94" s="20" t="s">
        <v>1567</v>
      </c>
      <c r="G94" s="21">
        <f t="shared" si="2"/>
        <v>23.11</v>
      </c>
      <c r="H94" s="21">
        <v>2830.11</v>
      </c>
    </row>
    <row r="95" ht="23" customHeight="1" spans="1:8">
      <c r="A95" s="18" t="s">
        <v>839</v>
      </c>
      <c r="B95" s="19" t="s">
        <v>982</v>
      </c>
      <c r="C95" s="19"/>
      <c r="D95" s="19" t="s">
        <v>973</v>
      </c>
      <c r="E95" s="18" t="s">
        <v>90</v>
      </c>
      <c r="F95" s="20" t="s">
        <v>1568</v>
      </c>
      <c r="G95" s="21">
        <f t="shared" si="2"/>
        <v>53.23</v>
      </c>
      <c r="H95" s="21">
        <v>677.1</v>
      </c>
    </row>
    <row r="96" ht="23" customHeight="1" spans="1:8">
      <c r="A96" s="18" t="s">
        <v>843</v>
      </c>
      <c r="B96" s="19" t="s">
        <v>1371</v>
      </c>
      <c r="C96" s="19"/>
      <c r="D96" s="19" t="s">
        <v>973</v>
      </c>
      <c r="E96" s="18" t="s">
        <v>90</v>
      </c>
      <c r="F96" s="20" t="s">
        <v>1569</v>
      </c>
      <c r="G96" s="21">
        <f t="shared" si="2"/>
        <v>36.87</v>
      </c>
      <c r="H96" s="21">
        <v>10835.63</v>
      </c>
    </row>
    <row r="97" ht="23" customHeight="1" spans="1:8">
      <c r="A97" s="18" t="s">
        <v>849</v>
      </c>
      <c r="B97" s="19" t="s">
        <v>1570</v>
      </c>
      <c r="C97" s="19"/>
      <c r="D97" s="19" t="s">
        <v>364</v>
      </c>
      <c r="E97" s="18" t="s">
        <v>90</v>
      </c>
      <c r="F97" s="20" t="s">
        <v>1571</v>
      </c>
      <c r="G97" s="21">
        <f t="shared" si="2"/>
        <v>34.29</v>
      </c>
      <c r="H97" s="21">
        <v>7195.93</v>
      </c>
    </row>
    <row r="98" ht="23" customHeight="1" spans="1:8">
      <c r="A98" s="18" t="s">
        <v>853</v>
      </c>
      <c r="B98" s="19" t="s">
        <v>1572</v>
      </c>
      <c r="C98" s="19"/>
      <c r="D98" s="19" t="s">
        <v>973</v>
      </c>
      <c r="E98" s="18" t="s">
        <v>90</v>
      </c>
      <c r="F98" s="20" t="s">
        <v>1573</v>
      </c>
      <c r="G98" s="21">
        <f t="shared" si="2"/>
        <v>31.69</v>
      </c>
      <c r="H98" s="21">
        <v>1043.91</v>
      </c>
    </row>
    <row r="99" ht="23" customHeight="1" spans="1:8">
      <c r="A99" s="18" t="s">
        <v>857</v>
      </c>
      <c r="B99" s="19" t="s">
        <v>1374</v>
      </c>
      <c r="C99" s="19"/>
      <c r="D99" s="19" t="s">
        <v>369</v>
      </c>
      <c r="E99" s="18" t="s">
        <v>90</v>
      </c>
      <c r="F99" s="20" t="s">
        <v>1574</v>
      </c>
      <c r="G99" s="21">
        <f t="shared" si="2"/>
        <v>41.42</v>
      </c>
      <c r="H99" s="21">
        <v>622.18</v>
      </c>
    </row>
    <row r="100" ht="23" customHeight="1" spans="1:8">
      <c r="A100" s="18" t="s">
        <v>861</v>
      </c>
      <c r="B100" s="19" t="s">
        <v>1376</v>
      </c>
      <c r="C100" s="19"/>
      <c r="D100" s="19" t="s">
        <v>368</v>
      </c>
      <c r="E100" s="18" t="s">
        <v>90</v>
      </c>
      <c r="F100" s="20" t="s">
        <v>1575</v>
      </c>
      <c r="G100" s="21">
        <f t="shared" si="2"/>
        <v>25.54</v>
      </c>
      <c r="H100" s="21">
        <v>984.15</v>
      </c>
    </row>
    <row r="101" ht="23" customHeight="1" spans="1:8">
      <c r="A101" s="18" t="s">
        <v>867</v>
      </c>
      <c r="B101" s="19" t="s">
        <v>1378</v>
      </c>
      <c r="C101" s="19"/>
      <c r="D101" s="19" t="s">
        <v>366</v>
      </c>
      <c r="E101" s="18" t="s">
        <v>90</v>
      </c>
      <c r="F101" s="20" t="s">
        <v>1576</v>
      </c>
      <c r="G101" s="21">
        <f t="shared" si="2"/>
        <v>41.71</v>
      </c>
      <c r="H101" s="21">
        <v>18321.75</v>
      </c>
    </row>
    <row r="102" ht="23" customHeight="1" spans="1:8">
      <c r="A102" s="18" t="s">
        <v>871</v>
      </c>
      <c r="B102" s="19" t="s">
        <v>1577</v>
      </c>
      <c r="C102" s="19"/>
      <c r="D102" s="19" t="s">
        <v>411</v>
      </c>
      <c r="E102" s="18" t="s">
        <v>90</v>
      </c>
      <c r="F102" s="20" t="s">
        <v>1578</v>
      </c>
      <c r="G102" s="21">
        <f t="shared" si="2"/>
        <v>45.27</v>
      </c>
      <c r="H102" s="21">
        <v>10412.86</v>
      </c>
    </row>
    <row r="103" ht="23" customHeight="1" spans="1:8">
      <c r="A103" s="18" t="s">
        <v>874</v>
      </c>
      <c r="B103" s="19" t="s">
        <v>1579</v>
      </c>
      <c r="C103" s="19"/>
      <c r="D103" s="19" t="s">
        <v>411</v>
      </c>
      <c r="E103" s="18" t="s">
        <v>90</v>
      </c>
      <c r="F103" s="20" t="s">
        <v>1580</v>
      </c>
      <c r="G103" s="21">
        <f t="shared" si="2"/>
        <v>63.11</v>
      </c>
      <c r="H103" s="21">
        <v>18484.71</v>
      </c>
    </row>
    <row r="104" ht="23" customHeight="1" spans="1:8">
      <c r="A104" s="18" t="s">
        <v>1581</v>
      </c>
      <c r="B104" s="19" t="s">
        <v>1582</v>
      </c>
      <c r="C104" s="19"/>
      <c r="D104" s="19" t="s">
        <v>1014</v>
      </c>
      <c r="E104" s="18" t="s">
        <v>90</v>
      </c>
      <c r="F104" s="20" t="s">
        <v>1583</v>
      </c>
      <c r="G104" s="21">
        <f t="shared" si="2"/>
        <v>39.96</v>
      </c>
      <c r="H104" s="21">
        <v>6169.57</v>
      </c>
    </row>
    <row r="105" ht="23" customHeight="1" spans="1:8">
      <c r="A105" s="18" t="s">
        <v>880</v>
      </c>
      <c r="B105" s="19" t="s">
        <v>1584</v>
      </c>
      <c r="C105" s="19"/>
      <c r="D105" s="19" t="s">
        <v>1158</v>
      </c>
      <c r="E105" s="18" t="s">
        <v>90</v>
      </c>
      <c r="F105" s="20" t="s">
        <v>1585</v>
      </c>
      <c r="G105" s="21">
        <f t="shared" si="2"/>
        <v>25.05</v>
      </c>
      <c r="H105" s="21">
        <v>4283.74</v>
      </c>
    </row>
    <row r="106" ht="23" customHeight="1" spans="1:8">
      <c r="A106" s="18" t="s">
        <v>883</v>
      </c>
      <c r="B106" s="19" t="s">
        <v>1263</v>
      </c>
      <c r="C106" s="19"/>
      <c r="D106" s="19" t="s">
        <v>1264</v>
      </c>
      <c r="E106" s="18" t="s">
        <v>90</v>
      </c>
      <c r="F106" s="20" t="s">
        <v>1586</v>
      </c>
      <c r="G106" s="21">
        <f t="shared" si="2"/>
        <v>23.01</v>
      </c>
      <c r="H106" s="21">
        <v>1917.65</v>
      </c>
    </row>
    <row r="107" ht="23" customHeight="1" spans="1:8">
      <c r="A107" s="22" t="s">
        <v>886</v>
      </c>
      <c r="B107" s="23" t="s">
        <v>969</v>
      </c>
      <c r="C107" s="23"/>
      <c r="D107" s="23" t="s">
        <v>443</v>
      </c>
      <c r="E107" s="22" t="s">
        <v>90</v>
      </c>
      <c r="F107" s="24" t="s">
        <v>1587</v>
      </c>
      <c r="G107" s="21">
        <f t="shared" si="2"/>
        <v>10.65</v>
      </c>
      <c r="H107" s="35">
        <v>143.82</v>
      </c>
    </row>
    <row r="108" ht="23" customHeight="1" spans="1:8">
      <c r="A108" s="30" t="s">
        <v>890</v>
      </c>
      <c r="B108" s="26" t="s">
        <v>1027</v>
      </c>
      <c r="C108" s="26"/>
      <c r="D108" s="26" t="s">
        <v>413</v>
      </c>
      <c r="E108" s="30" t="s">
        <v>90</v>
      </c>
      <c r="F108" s="32" t="s">
        <v>1588</v>
      </c>
      <c r="G108" s="21">
        <f t="shared" si="2"/>
        <v>21.64</v>
      </c>
      <c r="H108" s="36">
        <v>11044.67</v>
      </c>
    </row>
    <row r="109" ht="33.75" customHeight="1" spans="1:8">
      <c r="A109" s="33" t="s">
        <v>414</v>
      </c>
      <c r="B109" s="33"/>
      <c r="C109" s="33"/>
      <c r="D109" s="33"/>
      <c r="E109" s="33"/>
      <c r="F109" s="33"/>
      <c r="G109" s="34"/>
      <c r="H109" s="21">
        <f>SUM(H6:H108)</f>
        <v>423856.97</v>
      </c>
    </row>
  </sheetData>
  <sheetProtection formatCells="0" formatColumns="0" formatRows="0" insertRows="0" insertColumns="0" insertHyperlinks="0" deleteColumns="0" deleteRows="0" sort="0" autoFilter="0" pivotTables="0"/>
  <mergeCells count="114">
    <mergeCell ref="A1:H1"/>
    <mergeCell ref="A2:B2"/>
    <mergeCell ref="C2:H2"/>
    <mergeCell ref="G3:H3"/>
    <mergeCell ref="B5:C5"/>
    <mergeCell ref="B6:C6"/>
    <mergeCell ref="B7:C7"/>
    <mergeCell ref="B8:C8"/>
    <mergeCell ref="B9:C9"/>
    <mergeCell ref="B10:C10"/>
    <mergeCell ref="B11:C11"/>
    <mergeCell ref="B12:C12"/>
    <mergeCell ref="B13:C13"/>
    <mergeCell ref="B14:C14"/>
    <mergeCell ref="B15:C15"/>
    <mergeCell ref="B16:C16"/>
    <mergeCell ref="B17:C17"/>
    <mergeCell ref="B18:C18"/>
    <mergeCell ref="B19:C19"/>
    <mergeCell ref="B20:C20"/>
    <mergeCell ref="B21:C21"/>
    <mergeCell ref="B22:C22"/>
    <mergeCell ref="B23:C23"/>
    <mergeCell ref="B24:C24"/>
    <mergeCell ref="B25:C25"/>
    <mergeCell ref="B26:C26"/>
    <mergeCell ref="B27:C27"/>
    <mergeCell ref="B28:C28"/>
    <mergeCell ref="B29:C29"/>
    <mergeCell ref="B30:C30"/>
    <mergeCell ref="B31:C31"/>
    <mergeCell ref="B32:C32"/>
    <mergeCell ref="B33:C33"/>
    <mergeCell ref="B34:C34"/>
    <mergeCell ref="B35:C35"/>
    <mergeCell ref="B36:C36"/>
    <mergeCell ref="B37:C37"/>
    <mergeCell ref="B38:C38"/>
    <mergeCell ref="B39:C39"/>
    <mergeCell ref="B40:C40"/>
    <mergeCell ref="B41:C41"/>
    <mergeCell ref="B42:C42"/>
    <mergeCell ref="B43:C43"/>
    <mergeCell ref="B44:C44"/>
    <mergeCell ref="B45:C45"/>
    <mergeCell ref="B46:C46"/>
    <mergeCell ref="B47:C47"/>
    <mergeCell ref="B48:C48"/>
    <mergeCell ref="B49:C49"/>
    <mergeCell ref="B50:C50"/>
    <mergeCell ref="B51:C51"/>
    <mergeCell ref="B52:C52"/>
    <mergeCell ref="B53:C53"/>
    <mergeCell ref="B54:C54"/>
    <mergeCell ref="B55:C55"/>
    <mergeCell ref="B56:C56"/>
    <mergeCell ref="B57:C57"/>
    <mergeCell ref="B58:C58"/>
    <mergeCell ref="B59:C59"/>
    <mergeCell ref="B60:C60"/>
    <mergeCell ref="B61:C61"/>
    <mergeCell ref="B62:C62"/>
    <mergeCell ref="B63:C63"/>
    <mergeCell ref="B64:C64"/>
    <mergeCell ref="B65:C65"/>
    <mergeCell ref="B66:C66"/>
    <mergeCell ref="B67:C67"/>
    <mergeCell ref="B68:C68"/>
    <mergeCell ref="B69:C69"/>
    <mergeCell ref="B70:C70"/>
    <mergeCell ref="B71:C71"/>
    <mergeCell ref="B72:C72"/>
    <mergeCell ref="B73:C73"/>
    <mergeCell ref="B74:C74"/>
    <mergeCell ref="B75:C75"/>
    <mergeCell ref="B76:C76"/>
    <mergeCell ref="B77:C77"/>
    <mergeCell ref="B78:C78"/>
    <mergeCell ref="B79:C79"/>
    <mergeCell ref="B80:C80"/>
    <mergeCell ref="B81:C81"/>
    <mergeCell ref="B82:C82"/>
    <mergeCell ref="B83:C83"/>
    <mergeCell ref="B84:C84"/>
    <mergeCell ref="B85:C85"/>
    <mergeCell ref="B86:C86"/>
    <mergeCell ref="B87:C87"/>
    <mergeCell ref="B88:C88"/>
    <mergeCell ref="B89:C89"/>
    <mergeCell ref="B90:C90"/>
    <mergeCell ref="B91:C91"/>
    <mergeCell ref="B92:C92"/>
    <mergeCell ref="B93:C93"/>
    <mergeCell ref="B94:C94"/>
    <mergeCell ref="B95:C95"/>
    <mergeCell ref="B96:C96"/>
    <mergeCell ref="B97:C97"/>
    <mergeCell ref="B98:C98"/>
    <mergeCell ref="B99:C99"/>
    <mergeCell ref="B100:C100"/>
    <mergeCell ref="B101:C101"/>
    <mergeCell ref="B102:C102"/>
    <mergeCell ref="B103:C103"/>
    <mergeCell ref="B104:C104"/>
    <mergeCell ref="B105:C105"/>
    <mergeCell ref="B106:C106"/>
    <mergeCell ref="B107:C107"/>
    <mergeCell ref="B108:C108"/>
    <mergeCell ref="A109:F109"/>
    <mergeCell ref="A3:A4"/>
    <mergeCell ref="D3:D4"/>
    <mergeCell ref="E3:E4"/>
    <mergeCell ref="F3:F4"/>
    <mergeCell ref="B3:C4"/>
  </mergeCells>
  <printOptions horizontalCentered="1"/>
  <pageMargins left="0.51968541666667" right="0.51968541666667" top="0.74803125" bottom="0" header="0" footer="0"/>
  <pageSetup paperSize="9" orientation="landscape"/>
  <headerFooter/>
  <rowBreaks count="6" manualBreakCount="6">
    <brk id="18" max="16383" man="1"/>
    <brk id="34" max="16383" man="1"/>
    <brk id="47" max="16383" man="1"/>
    <brk id="60" max="16383" man="1"/>
    <brk id="72" max="16383" man="1"/>
    <brk id="105" max="16383" man="1"/>
  </rowBreaks>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7"/>
  <sheetViews>
    <sheetView workbookViewId="0">
      <selection activeCell="P9" sqref="P9"/>
    </sheetView>
  </sheetViews>
  <sheetFormatPr defaultColWidth="9" defaultRowHeight="11.25" outlineLevelCol="7"/>
  <cols>
    <col min="1" max="1" width="6.41111111111111" customWidth="1"/>
    <col min="2" max="2" width="6.25555555555556" customWidth="1"/>
    <col min="3" max="3" width="11.2666666666667" customWidth="1"/>
    <col min="4" max="4" width="31.4222222222222" customWidth="1"/>
    <col min="5" max="5" width="7.11111111111111" customWidth="1"/>
    <col min="6" max="6" width="10.9555555555556" customWidth="1"/>
    <col min="7" max="8" width="15.1666666666667" customWidth="1"/>
  </cols>
  <sheetData>
    <row r="1" ht="28" customHeight="1" spans="1:8">
      <c r="A1" s="2" t="s">
        <v>50</v>
      </c>
      <c r="B1" s="2"/>
      <c r="C1" s="2"/>
      <c r="D1" s="2"/>
      <c r="E1" s="2"/>
      <c r="F1" s="2"/>
      <c r="G1" s="2"/>
      <c r="H1" s="2"/>
    </row>
    <row r="2" ht="18" customHeight="1" spans="1:8">
      <c r="A2" s="4" t="s">
        <v>51</v>
      </c>
      <c r="B2" s="4"/>
      <c r="C2" s="4" t="s">
        <v>1589</v>
      </c>
      <c r="D2" s="4"/>
      <c r="E2" s="4"/>
      <c r="F2" s="4"/>
      <c r="G2" s="4"/>
      <c r="H2" s="4"/>
    </row>
    <row r="3" ht="23" customHeight="1" spans="1:8">
      <c r="A3" s="15" t="s">
        <v>93</v>
      </c>
      <c r="B3" s="15" t="s">
        <v>94</v>
      </c>
      <c r="C3" s="15"/>
      <c r="D3" s="15" t="s">
        <v>95</v>
      </c>
      <c r="E3" s="15" t="s">
        <v>96</v>
      </c>
      <c r="F3" s="15" t="s">
        <v>97</v>
      </c>
      <c r="G3" s="49" t="s">
        <v>98</v>
      </c>
      <c r="H3" s="50"/>
    </row>
    <row r="4" ht="23" customHeight="1" spans="1:8">
      <c r="A4" s="15"/>
      <c r="B4" s="15"/>
      <c r="C4" s="15"/>
      <c r="D4" s="15"/>
      <c r="E4" s="15"/>
      <c r="F4" s="15"/>
      <c r="G4" s="15" t="s">
        <v>99</v>
      </c>
      <c r="H4" s="15" t="s">
        <v>100</v>
      </c>
    </row>
    <row r="5" ht="23" customHeight="1" spans="1:8">
      <c r="A5" s="18" t="s">
        <v>61</v>
      </c>
      <c r="B5" s="19" t="s">
        <v>61</v>
      </c>
      <c r="C5" s="19"/>
      <c r="D5" s="19" t="s">
        <v>1589</v>
      </c>
      <c r="E5" s="18" t="s">
        <v>61</v>
      </c>
      <c r="F5" s="20" t="s">
        <v>61</v>
      </c>
      <c r="G5" s="48"/>
      <c r="H5" s="48"/>
    </row>
    <row r="6" ht="23" customHeight="1" spans="1:8">
      <c r="A6" s="18" t="s">
        <v>61</v>
      </c>
      <c r="B6" s="19" t="s">
        <v>61</v>
      </c>
      <c r="C6" s="19"/>
      <c r="D6" s="19" t="s">
        <v>1590</v>
      </c>
      <c r="E6" s="18" t="s">
        <v>61</v>
      </c>
      <c r="F6" s="20" t="s">
        <v>61</v>
      </c>
      <c r="G6" s="52"/>
      <c r="H6" s="52"/>
    </row>
    <row r="7" ht="23" customHeight="1" spans="1:8">
      <c r="A7" s="18" t="s">
        <v>63</v>
      </c>
      <c r="B7" s="19" t="s">
        <v>1066</v>
      </c>
      <c r="C7" s="19"/>
      <c r="D7" s="19" t="s">
        <v>364</v>
      </c>
      <c r="E7" s="18" t="s">
        <v>66</v>
      </c>
      <c r="F7" s="20" t="s">
        <v>1591</v>
      </c>
      <c r="G7" s="21">
        <f>ROUND(H7/F7,2)</f>
        <v>122.17</v>
      </c>
      <c r="H7" s="21">
        <v>2205.98</v>
      </c>
    </row>
    <row r="8" ht="23" customHeight="1" spans="1:8">
      <c r="A8" s="18" t="s">
        <v>68</v>
      </c>
      <c r="B8" s="19" t="s">
        <v>1064</v>
      </c>
      <c r="C8" s="19"/>
      <c r="D8" s="19" t="s">
        <v>614</v>
      </c>
      <c r="E8" s="18" t="s">
        <v>66</v>
      </c>
      <c r="F8" s="20" t="s">
        <v>1592</v>
      </c>
      <c r="G8" s="21">
        <f t="shared" ref="G8:G30" si="0">ROUND(H8/F8,2)</f>
        <v>36.42</v>
      </c>
      <c r="H8" s="21">
        <v>345.01</v>
      </c>
    </row>
    <row r="9" ht="23" customHeight="1" spans="1:8">
      <c r="A9" s="18" t="s">
        <v>71</v>
      </c>
      <c r="B9" s="19" t="s">
        <v>1238</v>
      </c>
      <c r="C9" s="19"/>
      <c r="D9" s="19" t="s">
        <v>885</v>
      </c>
      <c r="E9" s="18" t="s">
        <v>90</v>
      </c>
      <c r="F9" s="20" t="s">
        <v>1593</v>
      </c>
      <c r="G9" s="21">
        <f t="shared" si="0"/>
        <v>43.62</v>
      </c>
      <c r="H9" s="21">
        <v>8053.71</v>
      </c>
    </row>
    <row r="10" ht="23" customHeight="1" spans="1:8">
      <c r="A10" s="18" t="s">
        <v>74</v>
      </c>
      <c r="B10" s="19" t="s">
        <v>1051</v>
      </c>
      <c r="C10" s="19"/>
      <c r="D10" s="19" t="s">
        <v>608</v>
      </c>
      <c r="E10" s="18" t="s">
        <v>66</v>
      </c>
      <c r="F10" s="20" t="s">
        <v>1403</v>
      </c>
      <c r="G10" s="21">
        <f t="shared" si="0"/>
        <v>57.84</v>
      </c>
      <c r="H10" s="21">
        <v>599.18</v>
      </c>
    </row>
    <row r="11" ht="23" customHeight="1" spans="1:8">
      <c r="A11" s="18" t="s">
        <v>77</v>
      </c>
      <c r="B11" s="19" t="s">
        <v>1594</v>
      </c>
      <c r="C11" s="19"/>
      <c r="D11" s="19" t="s">
        <v>1595</v>
      </c>
      <c r="E11" s="18" t="s">
        <v>66</v>
      </c>
      <c r="F11" s="20" t="s">
        <v>1596</v>
      </c>
      <c r="G11" s="21">
        <f t="shared" si="0"/>
        <v>45.69</v>
      </c>
      <c r="H11" s="21">
        <v>715.08</v>
      </c>
    </row>
    <row r="12" ht="23" customHeight="1" spans="1:8">
      <c r="A12" s="18" t="s">
        <v>81</v>
      </c>
      <c r="B12" s="19" t="s">
        <v>662</v>
      </c>
      <c r="C12" s="19"/>
      <c r="D12" s="19" t="s">
        <v>371</v>
      </c>
      <c r="E12" s="18" t="s">
        <v>116</v>
      </c>
      <c r="F12" s="20" t="s">
        <v>1597</v>
      </c>
      <c r="G12" s="21">
        <f t="shared" si="0"/>
        <v>1246.1</v>
      </c>
      <c r="H12" s="21">
        <v>2028.65</v>
      </c>
    </row>
    <row r="13" ht="23" customHeight="1" spans="1:8">
      <c r="A13" s="18" t="s">
        <v>83</v>
      </c>
      <c r="B13" s="19" t="s">
        <v>666</v>
      </c>
      <c r="C13" s="19"/>
      <c r="D13" s="19" t="s">
        <v>371</v>
      </c>
      <c r="E13" s="18" t="s">
        <v>116</v>
      </c>
      <c r="F13" s="20" t="s">
        <v>1598</v>
      </c>
      <c r="G13" s="21">
        <f t="shared" si="0"/>
        <v>478.16</v>
      </c>
      <c r="H13" s="21">
        <v>1114.59</v>
      </c>
    </row>
    <row r="14" ht="23" customHeight="1" spans="1:8">
      <c r="A14" s="18" t="s">
        <v>85</v>
      </c>
      <c r="B14" s="19" t="s">
        <v>1599</v>
      </c>
      <c r="C14" s="19"/>
      <c r="D14" s="19" t="s">
        <v>1600</v>
      </c>
      <c r="E14" s="18" t="s">
        <v>113</v>
      </c>
      <c r="F14" s="20" t="s">
        <v>1601</v>
      </c>
      <c r="G14" s="21">
        <f t="shared" si="0"/>
        <v>6.22</v>
      </c>
      <c r="H14" s="21">
        <v>46.01</v>
      </c>
    </row>
    <row r="15" ht="23" customHeight="1" spans="1:8">
      <c r="A15" s="18" t="s">
        <v>87</v>
      </c>
      <c r="B15" s="19" t="s">
        <v>1602</v>
      </c>
      <c r="C15" s="19"/>
      <c r="D15" s="19" t="s">
        <v>945</v>
      </c>
      <c r="E15" s="18" t="s">
        <v>113</v>
      </c>
      <c r="F15" s="20" t="s">
        <v>1603</v>
      </c>
      <c r="G15" s="21">
        <f t="shared" si="0"/>
        <v>9.97</v>
      </c>
      <c r="H15" s="21">
        <v>7.38</v>
      </c>
    </row>
    <row r="16" ht="23" customHeight="1" spans="1:8">
      <c r="A16" s="18" t="s">
        <v>123</v>
      </c>
      <c r="B16" s="19" t="s">
        <v>1604</v>
      </c>
      <c r="C16" s="19"/>
      <c r="D16" s="19" t="s">
        <v>1605</v>
      </c>
      <c r="E16" s="18" t="s">
        <v>66</v>
      </c>
      <c r="F16" s="20" t="s">
        <v>1606</v>
      </c>
      <c r="G16" s="21">
        <f t="shared" si="0"/>
        <v>44.07</v>
      </c>
      <c r="H16" s="21">
        <v>124.71</v>
      </c>
    </row>
    <row r="17" ht="23" customHeight="1" spans="1:8">
      <c r="A17" s="18" t="s">
        <v>126</v>
      </c>
      <c r="B17" s="19" t="s">
        <v>1607</v>
      </c>
      <c r="C17" s="19"/>
      <c r="D17" s="19" t="s">
        <v>1608</v>
      </c>
      <c r="E17" s="18" t="s">
        <v>66</v>
      </c>
      <c r="F17" s="20" t="s">
        <v>1609</v>
      </c>
      <c r="G17" s="21">
        <f t="shared" si="0"/>
        <v>87.79</v>
      </c>
      <c r="H17" s="21">
        <v>920.03</v>
      </c>
    </row>
    <row r="18" ht="23" customHeight="1" spans="1:8">
      <c r="A18" s="18" t="s">
        <v>131</v>
      </c>
      <c r="B18" s="19" t="s">
        <v>1610</v>
      </c>
      <c r="C18" s="19"/>
      <c r="D18" s="19" t="s">
        <v>1611</v>
      </c>
      <c r="E18" s="18" t="s">
        <v>113</v>
      </c>
      <c r="F18" s="20" t="s">
        <v>1612</v>
      </c>
      <c r="G18" s="21">
        <f t="shared" si="0"/>
        <v>21.3</v>
      </c>
      <c r="H18" s="21">
        <v>2489.66</v>
      </c>
    </row>
    <row r="19" ht="23" customHeight="1" spans="1:8">
      <c r="A19" s="18" t="s">
        <v>135</v>
      </c>
      <c r="B19" s="19" t="s">
        <v>554</v>
      </c>
      <c r="C19" s="19"/>
      <c r="D19" s="19" t="s">
        <v>419</v>
      </c>
      <c r="E19" s="18" t="s">
        <v>66</v>
      </c>
      <c r="F19" s="20" t="s">
        <v>1613</v>
      </c>
      <c r="G19" s="21">
        <f t="shared" si="0"/>
        <v>3.36</v>
      </c>
      <c r="H19" s="21">
        <v>1917.81</v>
      </c>
    </row>
    <row r="20" ht="23" customHeight="1" spans="1:8">
      <c r="A20" s="18" t="s">
        <v>138</v>
      </c>
      <c r="B20" s="19" t="s">
        <v>1614</v>
      </c>
      <c r="C20" s="19"/>
      <c r="D20" s="19" t="s">
        <v>466</v>
      </c>
      <c r="E20" s="18" t="s">
        <v>66</v>
      </c>
      <c r="F20" s="20" t="s">
        <v>1615</v>
      </c>
      <c r="G20" s="21">
        <f t="shared" si="0"/>
        <v>12.32</v>
      </c>
      <c r="H20" s="21">
        <v>5685.99</v>
      </c>
    </row>
    <row r="21" ht="23" customHeight="1" spans="1:8">
      <c r="A21" s="18" t="s">
        <v>141</v>
      </c>
      <c r="B21" s="19" t="s">
        <v>1166</v>
      </c>
      <c r="C21" s="19"/>
      <c r="D21" s="19" t="s">
        <v>421</v>
      </c>
      <c r="E21" s="18" t="s">
        <v>66</v>
      </c>
      <c r="F21" s="20" t="s">
        <v>1616</v>
      </c>
      <c r="G21" s="21">
        <f t="shared" si="0"/>
        <v>3.58</v>
      </c>
      <c r="H21" s="21">
        <v>144.5</v>
      </c>
    </row>
    <row r="22" ht="23" customHeight="1" spans="1:8">
      <c r="A22" s="18" t="s">
        <v>144</v>
      </c>
      <c r="B22" s="19" t="s">
        <v>1617</v>
      </c>
      <c r="C22" s="19"/>
      <c r="D22" s="19" t="s">
        <v>364</v>
      </c>
      <c r="E22" s="18" t="s">
        <v>66</v>
      </c>
      <c r="F22" s="20" t="s">
        <v>1618</v>
      </c>
      <c r="G22" s="21">
        <f t="shared" si="0"/>
        <v>122.15</v>
      </c>
      <c r="H22" s="21">
        <v>15200.08</v>
      </c>
    </row>
    <row r="23" ht="23" customHeight="1" spans="1:8">
      <c r="A23" s="18" t="s">
        <v>147</v>
      </c>
      <c r="B23" s="19" t="s">
        <v>613</v>
      </c>
      <c r="C23" s="19"/>
      <c r="D23" s="19" t="s">
        <v>614</v>
      </c>
      <c r="E23" s="18" t="s">
        <v>66</v>
      </c>
      <c r="F23" s="20" t="s">
        <v>1619</v>
      </c>
      <c r="G23" s="21">
        <f t="shared" si="0"/>
        <v>36.43</v>
      </c>
      <c r="H23" s="21">
        <v>2368.81</v>
      </c>
    </row>
    <row r="24" ht="23" customHeight="1" spans="1:8">
      <c r="A24" s="18" t="s">
        <v>149</v>
      </c>
      <c r="B24" s="19" t="s">
        <v>862</v>
      </c>
      <c r="C24" s="19"/>
      <c r="D24" s="19" t="s">
        <v>885</v>
      </c>
      <c r="E24" s="18" t="s">
        <v>90</v>
      </c>
      <c r="F24" s="20" t="s">
        <v>1620</v>
      </c>
      <c r="G24" s="21">
        <f t="shared" si="0"/>
        <v>43.63</v>
      </c>
      <c r="H24" s="21">
        <v>55376.89</v>
      </c>
    </row>
    <row r="25" ht="23" customHeight="1" spans="1:8">
      <c r="A25" s="18" t="s">
        <v>152</v>
      </c>
      <c r="B25" s="19" t="s">
        <v>1179</v>
      </c>
      <c r="C25" s="19"/>
      <c r="D25" s="19" t="s">
        <v>608</v>
      </c>
      <c r="E25" s="18" t="s">
        <v>66</v>
      </c>
      <c r="F25" s="20" t="s">
        <v>1621</v>
      </c>
      <c r="G25" s="21">
        <f t="shared" si="0"/>
        <v>57.84</v>
      </c>
      <c r="H25" s="21">
        <v>4129.49</v>
      </c>
    </row>
    <row r="26" ht="23" customHeight="1" spans="1:8">
      <c r="A26" s="18" t="s">
        <v>155</v>
      </c>
      <c r="B26" s="19" t="s">
        <v>1622</v>
      </c>
      <c r="C26" s="19"/>
      <c r="D26" s="19" t="s">
        <v>1595</v>
      </c>
      <c r="E26" s="18" t="s">
        <v>66</v>
      </c>
      <c r="F26" s="20" t="s">
        <v>1623</v>
      </c>
      <c r="G26" s="21">
        <f t="shared" si="0"/>
        <v>45.69</v>
      </c>
      <c r="H26" s="21">
        <v>4928.8</v>
      </c>
    </row>
    <row r="27" ht="23" customHeight="1" spans="1:8">
      <c r="A27" s="18" t="s">
        <v>157</v>
      </c>
      <c r="B27" s="19" t="s">
        <v>1624</v>
      </c>
      <c r="C27" s="19"/>
      <c r="D27" s="19" t="s">
        <v>371</v>
      </c>
      <c r="E27" s="18" t="s">
        <v>116</v>
      </c>
      <c r="F27" s="20" t="s">
        <v>1625</v>
      </c>
      <c r="G27" s="21">
        <f t="shared" si="0"/>
        <v>1246.1</v>
      </c>
      <c r="H27" s="21">
        <v>13926.41</v>
      </c>
    </row>
    <row r="28" ht="23" customHeight="1" spans="1:8">
      <c r="A28" s="18" t="s">
        <v>160</v>
      </c>
      <c r="B28" s="19" t="s">
        <v>1084</v>
      </c>
      <c r="C28" s="19"/>
      <c r="D28" s="19" t="s">
        <v>371</v>
      </c>
      <c r="E28" s="18" t="s">
        <v>116</v>
      </c>
      <c r="F28" s="20" t="s">
        <v>1626</v>
      </c>
      <c r="G28" s="21">
        <f t="shared" si="0"/>
        <v>478.16</v>
      </c>
      <c r="H28" s="21">
        <v>7651.52</v>
      </c>
    </row>
    <row r="29" ht="23" customHeight="1" spans="1:8">
      <c r="A29" s="18" t="s">
        <v>221</v>
      </c>
      <c r="B29" s="19" t="s">
        <v>150</v>
      </c>
      <c r="C29" s="19"/>
      <c r="D29" s="19" t="s">
        <v>1600</v>
      </c>
      <c r="E29" s="18" t="s">
        <v>113</v>
      </c>
      <c r="F29" s="20" t="s">
        <v>1627</v>
      </c>
      <c r="G29" s="21">
        <f t="shared" si="0"/>
        <v>6.22</v>
      </c>
      <c r="H29" s="21">
        <v>315.82</v>
      </c>
    </row>
    <row r="30" ht="23" customHeight="1" spans="1:8">
      <c r="A30" s="18" t="s">
        <v>224</v>
      </c>
      <c r="B30" s="19" t="s">
        <v>944</v>
      </c>
      <c r="C30" s="19"/>
      <c r="D30" s="19" t="s">
        <v>945</v>
      </c>
      <c r="E30" s="18" t="s">
        <v>113</v>
      </c>
      <c r="F30" s="20" t="s">
        <v>1628</v>
      </c>
      <c r="G30" s="21">
        <f t="shared" si="0"/>
        <v>10.53</v>
      </c>
      <c r="H30" s="21">
        <v>191.86</v>
      </c>
    </row>
    <row r="31" ht="23" customHeight="1" spans="1:8">
      <c r="A31" s="18" t="s">
        <v>61</v>
      </c>
      <c r="B31" s="19" t="s">
        <v>61</v>
      </c>
      <c r="C31" s="19"/>
      <c r="D31" s="19" t="s">
        <v>1629</v>
      </c>
      <c r="E31" s="18" t="s">
        <v>61</v>
      </c>
      <c r="F31" s="20" t="s">
        <v>61</v>
      </c>
      <c r="G31" s="21"/>
      <c r="H31" s="21"/>
    </row>
    <row r="32" ht="36" customHeight="1" spans="1:8">
      <c r="A32" s="18" t="s">
        <v>230</v>
      </c>
      <c r="B32" s="19" t="s">
        <v>1630</v>
      </c>
      <c r="C32" s="19"/>
      <c r="D32" s="19" t="s">
        <v>1631</v>
      </c>
      <c r="E32" s="18" t="s">
        <v>90</v>
      </c>
      <c r="F32" s="20" t="s">
        <v>1632</v>
      </c>
      <c r="G32" s="21">
        <f t="shared" ref="G31:G47" si="1">ROUND(H32/F32,2)</f>
        <v>21.69</v>
      </c>
      <c r="H32" s="21">
        <v>292.8</v>
      </c>
    </row>
    <row r="33" ht="23" customHeight="1" spans="1:8">
      <c r="A33" s="18" t="s">
        <v>61</v>
      </c>
      <c r="B33" s="19" t="s">
        <v>61</v>
      </c>
      <c r="C33" s="19"/>
      <c r="D33" s="19" t="s">
        <v>1633</v>
      </c>
      <c r="E33" s="18" t="s">
        <v>61</v>
      </c>
      <c r="F33" s="20" t="s">
        <v>61</v>
      </c>
      <c r="G33" s="21"/>
      <c r="H33" s="21"/>
    </row>
    <row r="34" ht="23" customHeight="1" spans="1:8">
      <c r="A34" s="18" t="s">
        <v>233</v>
      </c>
      <c r="B34" s="19" t="s">
        <v>1634</v>
      </c>
      <c r="C34" s="19"/>
      <c r="D34" s="19" t="s">
        <v>1635</v>
      </c>
      <c r="E34" s="18" t="s">
        <v>66</v>
      </c>
      <c r="F34" s="20" t="s">
        <v>1636</v>
      </c>
      <c r="G34" s="21">
        <f t="shared" si="1"/>
        <v>45.69</v>
      </c>
      <c r="H34" s="21">
        <v>986.95</v>
      </c>
    </row>
    <row r="35" ht="23" customHeight="1" spans="1:8">
      <c r="A35" s="18" t="s">
        <v>236</v>
      </c>
      <c r="B35" s="19" t="s">
        <v>1054</v>
      </c>
      <c r="C35" s="19"/>
      <c r="D35" s="19" t="s">
        <v>608</v>
      </c>
      <c r="E35" s="18" t="s">
        <v>66</v>
      </c>
      <c r="F35" s="20" t="s">
        <v>1637</v>
      </c>
      <c r="G35" s="21">
        <f t="shared" si="1"/>
        <v>57.88</v>
      </c>
      <c r="H35" s="21">
        <v>240.6</v>
      </c>
    </row>
    <row r="36" ht="23" customHeight="1" spans="1:8">
      <c r="A36" s="18" t="s">
        <v>240</v>
      </c>
      <c r="B36" s="19" t="s">
        <v>656</v>
      </c>
      <c r="C36" s="19"/>
      <c r="D36" s="19" t="s">
        <v>371</v>
      </c>
      <c r="E36" s="18" t="s">
        <v>116</v>
      </c>
      <c r="F36" s="20" t="s">
        <v>1638</v>
      </c>
      <c r="G36" s="21">
        <f t="shared" si="1"/>
        <v>478.16</v>
      </c>
      <c r="H36" s="21">
        <v>382.05</v>
      </c>
    </row>
    <row r="37" ht="23" customHeight="1" spans="1:8">
      <c r="A37" s="18" t="s">
        <v>243</v>
      </c>
      <c r="B37" s="19" t="s">
        <v>659</v>
      </c>
      <c r="C37" s="19"/>
      <c r="D37" s="19" t="s">
        <v>371</v>
      </c>
      <c r="E37" s="18" t="s">
        <v>116</v>
      </c>
      <c r="F37" s="20" t="s">
        <v>1639</v>
      </c>
      <c r="G37" s="21">
        <f t="shared" si="1"/>
        <v>750.56</v>
      </c>
      <c r="H37" s="21">
        <v>148.61</v>
      </c>
    </row>
    <row r="38" ht="23" customHeight="1" spans="1:8">
      <c r="A38" s="18" t="s">
        <v>246</v>
      </c>
      <c r="B38" s="19" t="s">
        <v>1348</v>
      </c>
      <c r="C38" s="19"/>
      <c r="D38" s="19" t="s">
        <v>1640</v>
      </c>
      <c r="E38" s="18" t="s">
        <v>116</v>
      </c>
      <c r="F38" s="20" t="s">
        <v>1641</v>
      </c>
      <c r="G38" s="21">
        <f t="shared" si="1"/>
        <v>2644.99</v>
      </c>
      <c r="H38" s="21">
        <v>965.42</v>
      </c>
    </row>
    <row r="39" ht="23" customHeight="1" spans="1:8">
      <c r="A39" s="18" t="s">
        <v>249</v>
      </c>
      <c r="B39" s="19" t="s">
        <v>1642</v>
      </c>
      <c r="C39" s="19"/>
      <c r="D39" s="19" t="s">
        <v>1643</v>
      </c>
      <c r="E39" s="18" t="s">
        <v>113</v>
      </c>
      <c r="F39" s="20" t="s">
        <v>1644</v>
      </c>
      <c r="G39" s="21">
        <f t="shared" si="1"/>
        <v>10.86</v>
      </c>
      <c r="H39" s="21">
        <v>16.29</v>
      </c>
    </row>
    <row r="40" ht="23" customHeight="1" spans="1:8">
      <c r="A40" s="18" t="s">
        <v>61</v>
      </c>
      <c r="B40" s="19" t="s">
        <v>61</v>
      </c>
      <c r="C40" s="19"/>
      <c r="D40" s="19" t="s">
        <v>394</v>
      </c>
      <c r="E40" s="18" t="s">
        <v>61</v>
      </c>
      <c r="F40" s="20" t="s">
        <v>61</v>
      </c>
      <c r="G40" s="21"/>
      <c r="H40" s="21"/>
    </row>
    <row r="41" ht="23" customHeight="1" spans="1:8">
      <c r="A41" s="18" t="s">
        <v>252</v>
      </c>
      <c r="B41" s="19" t="s">
        <v>1645</v>
      </c>
      <c r="C41" s="19"/>
      <c r="D41" s="19" t="s">
        <v>1646</v>
      </c>
      <c r="E41" s="18" t="s">
        <v>90</v>
      </c>
      <c r="F41" s="20" t="s">
        <v>1647</v>
      </c>
      <c r="G41" s="21">
        <f t="shared" ref="G41:G46" si="2">ROUND(H41/F41,2)</f>
        <v>1.6</v>
      </c>
      <c r="H41" s="21">
        <v>1630.19</v>
      </c>
    </row>
    <row r="42" ht="23" customHeight="1" spans="1:8">
      <c r="A42" s="18" t="s">
        <v>677</v>
      </c>
      <c r="B42" s="19" t="s">
        <v>1138</v>
      </c>
      <c r="C42" s="19"/>
      <c r="D42" s="19" t="s">
        <v>608</v>
      </c>
      <c r="E42" s="18" t="s">
        <v>90</v>
      </c>
      <c r="F42" s="20" t="s">
        <v>1648</v>
      </c>
      <c r="G42" s="21">
        <f t="shared" si="2"/>
        <v>10.66</v>
      </c>
      <c r="H42" s="21">
        <v>905.44</v>
      </c>
    </row>
    <row r="43" ht="23" customHeight="1" spans="1:8">
      <c r="A43" s="18" t="s">
        <v>681</v>
      </c>
      <c r="B43" s="19" t="s">
        <v>1155</v>
      </c>
      <c r="C43" s="19"/>
      <c r="D43" s="19" t="s">
        <v>614</v>
      </c>
      <c r="E43" s="18" t="s">
        <v>90</v>
      </c>
      <c r="F43" s="20" t="s">
        <v>1649</v>
      </c>
      <c r="G43" s="21">
        <f t="shared" si="2"/>
        <v>24.74</v>
      </c>
      <c r="H43" s="21">
        <v>19068.2</v>
      </c>
    </row>
    <row r="44" ht="23" customHeight="1" spans="1:8">
      <c r="A44" s="18" t="s">
        <v>685</v>
      </c>
      <c r="B44" s="19" t="s">
        <v>1143</v>
      </c>
      <c r="C44" s="19"/>
      <c r="D44" s="19" t="s">
        <v>973</v>
      </c>
      <c r="E44" s="18" t="s">
        <v>90</v>
      </c>
      <c r="F44" s="20" t="s">
        <v>1650</v>
      </c>
      <c r="G44" s="21">
        <f t="shared" si="2"/>
        <v>31.73</v>
      </c>
      <c r="H44" s="21">
        <v>43729.07</v>
      </c>
    </row>
    <row r="45" ht="23" customHeight="1" spans="1:8">
      <c r="A45" s="22" t="s">
        <v>688</v>
      </c>
      <c r="B45" s="23" t="s">
        <v>1464</v>
      </c>
      <c r="C45" s="23"/>
      <c r="D45" s="23" t="s">
        <v>1595</v>
      </c>
      <c r="E45" s="22" t="s">
        <v>90</v>
      </c>
      <c r="F45" s="24" t="s">
        <v>1651</v>
      </c>
      <c r="G45" s="21">
        <f t="shared" si="2"/>
        <v>19.22</v>
      </c>
      <c r="H45" s="35">
        <v>8641.19</v>
      </c>
    </row>
    <row r="46" ht="23" customHeight="1" spans="1:8">
      <c r="A46" s="30" t="s">
        <v>691</v>
      </c>
      <c r="B46" s="26" t="s">
        <v>1140</v>
      </c>
      <c r="C46" s="26"/>
      <c r="D46" s="26" t="s">
        <v>487</v>
      </c>
      <c r="E46" s="30" t="s">
        <v>90</v>
      </c>
      <c r="F46" s="32" t="s">
        <v>1652</v>
      </c>
      <c r="G46" s="21">
        <f t="shared" si="2"/>
        <v>19.22</v>
      </c>
      <c r="H46" s="36">
        <v>278.63</v>
      </c>
    </row>
    <row r="47" ht="24" customHeight="1" spans="1:8">
      <c r="A47" s="33" t="s">
        <v>414</v>
      </c>
      <c r="B47" s="33"/>
      <c r="C47" s="33"/>
      <c r="D47" s="33"/>
      <c r="E47" s="33"/>
      <c r="F47" s="33"/>
      <c r="G47" s="34"/>
      <c r="H47" s="21">
        <f>SUM(H7:H46)</f>
        <v>207773.41</v>
      </c>
    </row>
  </sheetData>
  <sheetProtection formatCells="0" formatColumns="0" formatRows="0" insertRows="0" insertColumns="0" insertHyperlinks="0" deleteColumns="0" deleteRows="0" sort="0" autoFilter="0" pivotTables="0"/>
  <mergeCells count="52">
    <mergeCell ref="A1:H1"/>
    <mergeCell ref="A2:B2"/>
    <mergeCell ref="C2:H2"/>
    <mergeCell ref="G3:H3"/>
    <mergeCell ref="B5:C5"/>
    <mergeCell ref="B6:C6"/>
    <mergeCell ref="B7:C7"/>
    <mergeCell ref="B8:C8"/>
    <mergeCell ref="B9:C9"/>
    <mergeCell ref="B10:C10"/>
    <mergeCell ref="B11:C11"/>
    <mergeCell ref="B12:C12"/>
    <mergeCell ref="B13:C13"/>
    <mergeCell ref="B14:C14"/>
    <mergeCell ref="B15:C15"/>
    <mergeCell ref="B16:C16"/>
    <mergeCell ref="B17:C17"/>
    <mergeCell ref="B18:C18"/>
    <mergeCell ref="B19:C19"/>
    <mergeCell ref="B20:C20"/>
    <mergeCell ref="B21:C21"/>
    <mergeCell ref="B22:C22"/>
    <mergeCell ref="B23:C23"/>
    <mergeCell ref="B24:C24"/>
    <mergeCell ref="B25:C25"/>
    <mergeCell ref="B26:C26"/>
    <mergeCell ref="B27:C27"/>
    <mergeCell ref="B28:C28"/>
    <mergeCell ref="B29:C29"/>
    <mergeCell ref="B30:C30"/>
    <mergeCell ref="B31:C31"/>
    <mergeCell ref="B32:C32"/>
    <mergeCell ref="B33:C33"/>
    <mergeCell ref="B34:C34"/>
    <mergeCell ref="B35:C35"/>
    <mergeCell ref="B36:C36"/>
    <mergeCell ref="B37:C37"/>
    <mergeCell ref="B38:C38"/>
    <mergeCell ref="B39:C39"/>
    <mergeCell ref="B40:C40"/>
    <mergeCell ref="B41:C41"/>
    <mergeCell ref="B42:C42"/>
    <mergeCell ref="B43:C43"/>
    <mergeCell ref="B44:C44"/>
    <mergeCell ref="B45:C45"/>
    <mergeCell ref="B46:C46"/>
    <mergeCell ref="A47:F47"/>
    <mergeCell ref="A3:A4"/>
    <mergeCell ref="D3:D4"/>
    <mergeCell ref="E3:E4"/>
    <mergeCell ref="F3:F4"/>
    <mergeCell ref="B3:C4"/>
  </mergeCells>
  <printOptions horizontalCentered="1"/>
  <pageMargins left="0.51968541666667" right="0.51968541666667" top="0.74803125" bottom="0" header="0" footer="0"/>
  <pageSetup paperSize="9" orientation="landscape"/>
  <headerFooter/>
  <rowBreaks count="2" manualBreakCount="2">
    <brk id="31" max="16383" man="1"/>
    <brk id="45" max="16383" man="1"/>
  </rowBreaks>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7"/>
  <sheetViews>
    <sheetView workbookViewId="0">
      <selection activeCell="M10" sqref="M10"/>
    </sheetView>
  </sheetViews>
  <sheetFormatPr defaultColWidth="9" defaultRowHeight="11.25" outlineLevelCol="7"/>
  <cols>
    <col min="1" max="1" width="6.41111111111111" customWidth="1"/>
    <col min="2" max="2" width="6.25555555555556" customWidth="1"/>
    <col min="3" max="3" width="9.68888888888889" customWidth="1"/>
    <col min="4" max="4" width="26.4" customWidth="1"/>
    <col min="5" max="5" width="7.11111111111111" customWidth="1"/>
    <col min="6" max="6" width="10.9555555555556" customWidth="1"/>
    <col min="7" max="8" width="16.5" customWidth="1"/>
  </cols>
  <sheetData>
    <row r="1" ht="27" customHeight="1" spans="1:8">
      <c r="A1" s="2" t="s">
        <v>50</v>
      </c>
      <c r="B1" s="2"/>
      <c r="C1" s="2"/>
      <c r="D1" s="2"/>
      <c r="E1" s="2"/>
      <c r="F1" s="2"/>
      <c r="G1" s="2"/>
      <c r="H1" s="2"/>
    </row>
    <row r="2" ht="17" customHeight="1" spans="1:8">
      <c r="A2" s="4" t="s">
        <v>51</v>
      </c>
      <c r="B2" s="4"/>
      <c r="C2" s="4" t="s">
        <v>1653</v>
      </c>
      <c r="D2" s="4"/>
      <c r="E2" s="4"/>
      <c r="F2" s="4"/>
      <c r="G2" s="4"/>
      <c r="H2" s="4"/>
    </row>
    <row r="3" ht="23" customHeight="1" spans="1:8">
      <c r="A3" s="15" t="s">
        <v>93</v>
      </c>
      <c r="B3" s="15" t="s">
        <v>94</v>
      </c>
      <c r="C3" s="15"/>
      <c r="D3" s="15" t="s">
        <v>95</v>
      </c>
      <c r="E3" s="15" t="s">
        <v>96</v>
      </c>
      <c r="F3" s="15" t="s">
        <v>97</v>
      </c>
      <c r="G3" s="49" t="s">
        <v>98</v>
      </c>
      <c r="H3" s="50"/>
    </row>
    <row r="4" ht="23" customHeight="1" spans="1:8">
      <c r="A4" s="15"/>
      <c r="B4" s="15"/>
      <c r="C4" s="15"/>
      <c r="D4" s="15"/>
      <c r="E4" s="15"/>
      <c r="F4" s="15"/>
      <c r="G4" s="15" t="s">
        <v>99</v>
      </c>
      <c r="H4" s="15" t="s">
        <v>100</v>
      </c>
    </row>
    <row r="5" ht="23" customHeight="1" spans="1:8">
      <c r="A5" s="18" t="s">
        <v>61</v>
      </c>
      <c r="B5" s="19" t="s">
        <v>61</v>
      </c>
      <c r="C5" s="19"/>
      <c r="D5" s="19" t="s">
        <v>1654</v>
      </c>
      <c r="E5" s="18" t="s">
        <v>61</v>
      </c>
      <c r="F5" s="20" t="s">
        <v>61</v>
      </c>
      <c r="G5" s="21"/>
      <c r="H5" s="21"/>
    </row>
    <row r="6" ht="51" customHeight="1" spans="1:8">
      <c r="A6" s="18" t="s">
        <v>63</v>
      </c>
      <c r="B6" s="19" t="s">
        <v>1655</v>
      </c>
      <c r="C6" s="19"/>
      <c r="D6" s="19" t="s">
        <v>1656</v>
      </c>
      <c r="E6" s="18" t="s">
        <v>1319</v>
      </c>
      <c r="F6" s="20" t="s">
        <v>1657</v>
      </c>
      <c r="G6" s="21">
        <f>ROUND(H6/F6,2)</f>
        <v>271.14</v>
      </c>
      <c r="H6" s="21">
        <v>25758.53</v>
      </c>
    </row>
    <row r="7" ht="23" customHeight="1" spans="1:8">
      <c r="A7" s="18" t="s">
        <v>68</v>
      </c>
      <c r="B7" s="19" t="s">
        <v>1658</v>
      </c>
      <c r="C7" s="19"/>
      <c r="D7" s="19" t="s">
        <v>1659</v>
      </c>
      <c r="E7" s="18" t="s">
        <v>113</v>
      </c>
      <c r="F7" s="20" t="s">
        <v>1660</v>
      </c>
      <c r="G7" s="21">
        <f t="shared" ref="G7:G16" si="0">ROUND(H7/F7,2)</f>
        <v>6.39</v>
      </c>
      <c r="H7" s="21">
        <v>11126.1</v>
      </c>
    </row>
    <row r="8" ht="23" customHeight="1" spans="1:8">
      <c r="A8" s="18" t="s">
        <v>71</v>
      </c>
      <c r="B8" s="19" t="s">
        <v>1661</v>
      </c>
      <c r="C8" s="19"/>
      <c r="D8" s="19" t="s">
        <v>1662</v>
      </c>
      <c r="E8" s="18" t="s">
        <v>113</v>
      </c>
      <c r="F8" s="20" t="s">
        <v>1663</v>
      </c>
      <c r="G8" s="21">
        <f t="shared" si="0"/>
        <v>2.55</v>
      </c>
      <c r="H8" s="21">
        <v>3914.74</v>
      </c>
    </row>
    <row r="9" ht="23" customHeight="1" spans="1:8">
      <c r="A9" s="18" t="s">
        <v>74</v>
      </c>
      <c r="B9" s="19" t="s">
        <v>1664</v>
      </c>
      <c r="C9" s="19"/>
      <c r="D9" s="19" t="s">
        <v>1665</v>
      </c>
      <c r="E9" s="18" t="s">
        <v>113</v>
      </c>
      <c r="F9" s="20" t="s">
        <v>1666</v>
      </c>
      <c r="G9" s="21">
        <f t="shared" si="0"/>
        <v>1.96</v>
      </c>
      <c r="H9" s="21">
        <v>408.78</v>
      </c>
    </row>
    <row r="10" ht="51" customHeight="1" spans="1:8">
      <c r="A10" s="18" t="s">
        <v>77</v>
      </c>
      <c r="B10" s="19" t="s">
        <v>1667</v>
      </c>
      <c r="C10" s="19"/>
      <c r="D10" s="19" t="s">
        <v>1668</v>
      </c>
      <c r="E10" s="18" t="s">
        <v>1319</v>
      </c>
      <c r="F10" s="20" t="s">
        <v>1669</v>
      </c>
      <c r="G10" s="21">
        <f t="shared" si="0"/>
        <v>1127.24</v>
      </c>
      <c r="H10" s="21">
        <v>6763.46</v>
      </c>
    </row>
    <row r="11" ht="51" customHeight="1" spans="1:8">
      <c r="A11" s="18" t="s">
        <v>81</v>
      </c>
      <c r="B11" s="19" t="s">
        <v>1670</v>
      </c>
      <c r="C11" s="19"/>
      <c r="D11" s="19" t="s">
        <v>1671</v>
      </c>
      <c r="E11" s="18" t="s">
        <v>1672</v>
      </c>
      <c r="F11" s="20" t="s">
        <v>1673</v>
      </c>
      <c r="G11" s="21">
        <f t="shared" si="0"/>
        <v>275.83</v>
      </c>
      <c r="H11" s="21">
        <v>275.83</v>
      </c>
    </row>
    <row r="12" ht="23" customHeight="1" spans="1:8">
      <c r="A12" s="18" t="s">
        <v>61</v>
      </c>
      <c r="B12" s="19" t="s">
        <v>61</v>
      </c>
      <c r="C12" s="19"/>
      <c r="D12" s="19" t="s">
        <v>416</v>
      </c>
      <c r="E12" s="18" t="s">
        <v>61</v>
      </c>
      <c r="F12" s="20" t="s">
        <v>61</v>
      </c>
      <c r="G12" s="21"/>
      <c r="H12" s="21"/>
    </row>
    <row r="13" ht="36" customHeight="1" spans="1:8">
      <c r="A13" s="18" t="s">
        <v>83</v>
      </c>
      <c r="B13" s="19" t="s">
        <v>1674</v>
      </c>
      <c r="C13" s="19"/>
      <c r="D13" s="19" t="s">
        <v>498</v>
      </c>
      <c r="E13" s="18" t="s">
        <v>66</v>
      </c>
      <c r="F13" s="20" t="s">
        <v>1394</v>
      </c>
      <c r="G13" s="21">
        <f t="shared" si="0"/>
        <v>6.03</v>
      </c>
      <c r="H13" s="21">
        <v>390.95</v>
      </c>
    </row>
    <row r="14" ht="36" customHeight="1" spans="1:8">
      <c r="A14" s="18" t="s">
        <v>85</v>
      </c>
      <c r="B14" s="19" t="s">
        <v>75</v>
      </c>
      <c r="C14" s="19"/>
      <c r="D14" s="19" t="s">
        <v>466</v>
      </c>
      <c r="E14" s="18" t="s">
        <v>66</v>
      </c>
      <c r="F14" s="20" t="s">
        <v>1675</v>
      </c>
      <c r="G14" s="21">
        <f t="shared" si="0"/>
        <v>12.3</v>
      </c>
      <c r="H14" s="21">
        <v>789.39</v>
      </c>
    </row>
    <row r="15" ht="23" customHeight="1" spans="1:8">
      <c r="A15" s="22" t="s">
        <v>61</v>
      </c>
      <c r="B15" s="23" t="s">
        <v>61</v>
      </c>
      <c r="C15" s="23"/>
      <c r="D15" s="23" t="s">
        <v>394</v>
      </c>
      <c r="E15" s="22" t="s">
        <v>61</v>
      </c>
      <c r="F15" s="24" t="s">
        <v>61</v>
      </c>
      <c r="G15" s="21"/>
      <c r="H15" s="35"/>
    </row>
    <row r="16" ht="36" customHeight="1" spans="1:8">
      <c r="A16" s="30" t="s">
        <v>141</v>
      </c>
      <c r="B16" s="26" t="s">
        <v>1676</v>
      </c>
      <c r="C16" s="26"/>
      <c r="D16" s="26" t="s">
        <v>1677</v>
      </c>
      <c r="E16" s="30" t="s">
        <v>464</v>
      </c>
      <c r="F16" s="32" t="s">
        <v>1673</v>
      </c>
      <c r="G16" s="21">
        <f t="shared" si="0"/>
        <v>772.22</v>
      </c>
      <c r="H16" s="36">
        <v>772.22</v>
      </c>
    </row>
    <row r="17" ht="26.25" customHeight="1" spans="1:8">
      <c r="A17" s="33" t="s">
        <v>414</v>
      </c>
      <c r="B17" s="33"/>
      <c r="C17" s="33"/>
      <c r="D17" s="33"/>
      <c r="E17" s="33"/>
      <c r="F17" s="33"/>
      <c r="G17" s="34"/>
      <c r="H17" s="21">
        <f>SUM(H6:H16)</f>
        <v>50200</v>
      </c>
    </row>
  </sheetData>
  <sheetProtection formatCells="0" formatColumns="0" formatRows="0" insertRows="0" insertColumns="0" insertHyperlinks="0" deleteColumns="0" deleteRows="0" sort="0" autoFilter="0" pivotTables="0"/>
  <mergeCells count="22">
    <mergeCell ref="A1:H1"/>
    <mergeCell ref="A2:B2"/>
    <mergeCell ref="C2:H2"/>
    <mergeCell ref="G3:H3"/>
    <mergeCell ref="B5:C5"/>
    <mergeCell ref="B6:C6"/>
    <mergeCell ref="B7:C7"/>
    <mergeCell ref="B8:C8"/>
    <mergeCell ref="B9:C9"/>
    <mergeCell ref="B10:C10"/>
    <mergeCell ref="B11:C11"/>
    <mergeCell ref="B12:C12"/>
    <mergeCell ref="B13:C13"/>
    <mergeCell ref="B14:C14"/>
    <mergeCell ref="B15:C15"/>
    <mergeCell ref="B16:C16"/>
    <mergeCell ref="A17:F17"/>
    <mergeCell ref="A3:A4"/>
    <mergeCell ref="D3:D4"/>
    <mergeCell ref="E3:E4"/>
    <mergeCell ref="F3:F4"/>
    <mergeCell ref="B3:C4"/>
  </mergeCells>
  <printOptions horizontalCentered="1"/>
  <pageMargins left="0.51968541666667" right="0.51968541666667" top="0.74803125" bottom="0" header="0" footer="0"/>
  <pageSetup paperSize="9" orientation="landscape"/>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5"/>
  <sheetViews>
    <sheetView topLeftCell="A18" workbookViewId="0">
      <selection activeCell="M5" sqref="M5"/>
    </sheetView>
  </sheetViews>
  <sheetFormatPr defaultColWidth="9" defaultRowHeight="11.25" outlineLevelCol="7"/>
  <cols>
    <col min="1" max="1" width="6.41111111111111" customWidth="1"/>
    <col min="2" max="2" width="6.25555555555556" customWidth="1"/>
    <col min="3" max="3" width="9.68888888888889" customWidth="1"/>
    <col min="4" max="4" width="26.4" customWidth="1"/>
    <col min="5" max="5" width="7.11111111111111" customWidth="1"/>
    <col min="6" max="6" width="10.9555555555556" customWidth="1"/>
    <col min="7" max="8" width="14.6666666666667" customWidth="1"/>
  </cols>
  <sheetData>
    <row r="1" ht="27" customHeight="1" spans="1:8">
      <c r="A1" s="2" t="s">
        <v>50</v>
      </c>
      <c r="B1" s="2"/>
      <c r="C1" s="2"/>
      <c r="D1" s="2"/>
      <c r="E1" s="2"/>
      <c r="F1" s="2"/>
      <c r="G1" s="2"/>
      <c r="H1" s="2"/>
    </row>
    <row r="2" ht="20" customHeight="1" spans="1:8">
      <c r="A2" s="4" t="s">
        <v>51</v>
      </c>
      <c r="B2" s="4"/>
      <c r="C2" s="4" t="s">
        <v>1678</v>
      </c>
      <c r="D2" s="4"/>
      <c r="E2" s="4"/>
      <c r="F2" s="4"/>
      <c r="G2" s="4"/>
      <c r="H2" s="4"/>
    </row>
    <row r="3" ht="23" customHeight="1" spans="1:8">
      <c r="A3" s="15" t="s">
        <v>93</v>
      </c>
      <c r="B3" s="15" t="s">
        <v>94</v>
      </c>
      <c r="C3" s="15"/>
      <c r="D3" s="15" t="s">
        <v>95</v>
      </c>
      <c r="E3" s="15" t="s">
        <v>96</v>
      </c>
      <c r="F3" s="15" t="s">
        <v>97</v>
      </c>
      <c r="G3" s="49" t="s">
        <v>98</v>
      </c>
      <c r="H3" s="50"/>
    </row>
    <row r="4" ht="23" customHeight="1" spans="1:8">
      <c r="A4" s="15"/>
      <c r="B4" s="15"/>
      <c r="C4" s="15"/>
      <c r="D4" s="15"/>
      <c r="E4" s="15"/>
      <c r="F4" s="15"/>
      <c r="G4" s="15" t="s">
        <v>99</v>
      </c>
      <c r="H4" s="15" t="s">
        <v>100</v>
      </c>
    </row>
    <row r="5" ht="23" customHeight="1" spans="1:8">
      <c r="A5" s="18" t="s">
        <v>61</v>
      </c>
      <c r="B5" s="19" t="s">
        <v>61</v>
      </c>
      <c r="C5" s="19"/>
      <c r="D5" s="19" t="s">
        <v>1679</v>
      </c>
      <c r="E5" s="18" t="s">
        <v>61</v>
      </c>
      <c r="F5" s="20" t="s">
        <v>61</v>
      </c>
      <c r="G5" s="48"/>
      <c r="H5" s="48"/>
    </row>
    <row r="6" ht="36" customHeight="1" spans="1:8">
      <c r="A6" s="18" t="s">
        <v>63</v>
      </c>
      <c r="B6" s="19" t="s">
        <v>1680</v>
      </c>
      <c r="C6" s="19"/>
      <c r="D6" s="19" t="s">
        <v>1681</v>
      </c>
      <c r="E6" s="18" t="s">
        <v>1672</v>
      </c>
      <c r="F6" s="20" t="s">
        <v>1682</v>
      </c>
      <c r="G6" s="21">
        <f>ROUND(H6/F6,2)</f>
        <v>195.92</v>
      </c>
      <c r="H6" s="21">
        <v>10579.68</v>
      </c>
    </row>
    <row r="7" ht="51" customHeight="1" spans="1:8">
      <c r="A7" s="18" t="s">
        <v>68</v>
      </c>
      <c r="B7" s="19" t="s">
        <v>1683</v>
      </c>
      <c r="C7" s="19"/>
      <c r="D7" s="19" t="s">
        <v>1684</v>
      </c>
      <c r="E7" s="18" t="s">
        <v>1672</v>
      </c>
      <c r="F7" s="20" t="s">
        <v>1673</v>
      </c>
      <c r="G7" s="21">
        <f t="shared" ref="G7:G34" si="0">ROUND(H7/F7,2)</f>
        <v>457.4</v>
      </c>
      <c r="H7" s="21">
        <v>457.4</v>
      </c>
    </row>
    <row r="8" ht="36" customHeight="1" spans="1:8">
      <c r="A8" s="18" t="s">
        <v>71</v>
      </c>
      <c r="B8" s="19" t="s">
        <v>1685</v>
      </c>
      <c r="C8" s="19"/>
      <c r="D8" s="19" t="s">
        <v>1686</v>
      </c>
      <c r="E8" s="18" t="s">
        <v>1672</v>
      </c>
      <c r="F8" s="20" t="s">
        <v>1673</v>
      </c>
      <c r="G8" s="21">
        <f t="shared" si="0"/>
        <v>152.33</v>
      </c>
      <c r="H8" s="21">
        <v>152.33</v>
      </c>
    </row>
    <row r="9" ht="36" customHeight="1" spans="1:8">
      <c r="A9" s="18" t="s">
        <v>74</v>
      </c>
      <c r="B9" s="19" t="s">
        <v>1687</v>
      </c>
      <c r="C9" s="19"/>
      <c r="D9" s="19" t="s">
        <v>1688</v>
      </c>
      <c r="E9" s="18" t="s">
        <v>1672</v>
      </c>
      <c r="F9" s="20" t="s">
        <v>1673</v>
      </c>
      <c r="G9" s="21">
        <f t="shared" si="0"/>
        <v>146.89</v>
      </c>
      <c r="H9" s="21">
        <v>146.89</v>
      </c>
    </row>
    <row r="10" ht="36" customHeight="1" spans="1:8">
      <c r="A10" s="18" t="s">
        <v>77</v>
      </c>
      <c r="B10" s="19" t="s">
        <v>1689</v>
      </c>
      <c r="C10" s="19"/>
      <c r="D10" s="19" t="s">
        <v>1690</v>
      </c>
      <c r="E10" s="18" t="s">
        <v>1672</v>
      </c>
      <c r="F10" s="20" t="s">
        <v>1673</v>
      </c>
      <c r="G10" s="21">
        <f t="shared" si="0"/>
        <v>266.63</v>
      </c>
      <c r="H10" s="21">
        <v>266.63</v>
      </c>
    </row>
    <row r="11" ht="36" customHeight="1" spans="1:8">
      <c r="A11" s="18" t="s">
        <v>81</v>
      </c>
      <c r="B11" s="19" t="s">
        <v>1691</v>
      </c>
      <c r="C11" s="19"/>
      <c r="D11" s="19" t="s">
        <v>1692</v>
      </c>
      <c r="E11" s="18" t="s">
        <v>1672</v>
      </c>
      <c r="F11" s="20" t="s">
        <v>1673</v>
      </c>
      <c r="G11" s="21">
        <f t="shared" si="0"/>
        <v>106.83</v>
      </c>
      <c r="H11" s="21">
        <v>106.83</v>
      </c>
    </row>
    <row r="12" ht="36" customHeight="1" spans="1:8">
      <c r="A12" s="18" t="s">
        <v>83</v>
      </c>
      <c r="B12" s="19" t="s">
        <v>1693</v>
      </c>
      <c r="C12" s="19"/>
      <c r="D12" s="19" t="s">
        <v>1694</v>
      </c>
      <c r="E12" s="18" t="s">
        <v>1319</v>
      </c>
      <c r="F12" s="20" t="s">
        <v>1673</v>
      </c>
      <c r="G12" s="21">
        <f t="shared" si="0"/>
        <v>78.38</v>
      </c>
      <c r="H12" s="21">
        <v>78.38</v>
      </c>
    </row>
    <row r="13" ht="36" customHeight="1" spans="1:8">
      <c r="A13" s="18" t="s">
        <v>85</v>
      </c>
      <c r="B13" s="19" t="s">
        <v>1695</v>
      </c>
      <c r="C13" s="19"/>
      <c r="D13" s="19" t="s">
        <v>1696</v>
      </c>
      <c r="E13" s="18" t="s">
        <v>1672</v>
      </c>
      <c r="F13" s="20" t="s">
        <v>1697</v>
      </c>
      <c r="G13" s="21">
        <f t="shared" si="0"/>
        <v>172.7</v>
      </c>
      <c r="H13" s="21">
        <v>2245.1</v>
      </c>
    </row>
    <row r="14" ht="36" customHeight="1" spans="1:8">
      <c r="A14" s="18" t="s">
        <v>87</v>
      </c>
      <c r="B14" s="19" t="s">
        <v>1698</v>
      </c>
      <c r="C14" s="19"/>
      <c r="D14" s="19" t="s">
        <v>1699</v>
      </c>
      <c r="E14" s="18" t="s">
        <v>1672</v>
      </c>
      <c r="F14" s="20" t="s">
        <v>272</v>
      </c>
      <c r="G14" s="21">
        <f t="shared" si="0"/>
        <v>212.99</v>
      </c>
      <c r="H14" s="21">
        <v>3620.83</v>
      </c>
    </row>
    <row r="15" ht="36" customHeight="1" spans="1:8">
      <c r="A15" s="18" t="s">
        <v>119</v>
      </c>
      <c r="B15" s="19" t="s">
        <v>127</v>
      </c>
      <c r="C15" s="19"/>
      <c r="D15" s="19" t="s">
        <v>1700</v>
      </c>
      <c r="E15" s="18" t="s">
        <v>427</v>
      </c>
      <c r="F15" s="20" t="s">
        <v>1320</v>
      </c>
      <c r="G15" s="21">
        <f t="shared" si="0"/>
        <v>141.4</v>
      </c>
      <c r="H15" s="21">
        <v>1272.57</v>
      </c>
    </row>
    <row r="16" ht="36" customHeight="1" spans="1:8">
      <c r="A16" s="18" t="s">
        <v>123</v>
      </c>
      <c r="B16" s="19" t="s">
        <v>1701</v>
      </c>
      <c r="C16" s="19"/>
      <c r="D16" s="19" t="s">
        <v>1702</v>
      </c>
      <c r="E16" s="18" t="s">
        <v>427</v>
      </c>
      <c r="F16" s="20" t="s">
        <v>604</v>
      </c>
      <c r="G16" s="21">
        <f t="shared" si="0"/>
        <v>51.1</v>
      </c>
      <c r="H16" s="21">
        <v>204.4</v>
      </c>
    </row>
    <row r="17" ht="36" customHeight="1" spans="1:8">
      <c r="A17" s="18" t="s">
        <v>126</v>
      </c>
      <c r="B17" s="19" t="s">
        <v>1703</v>
      </c>
      <c r="C17" s="19"/>
      <c r="D17" s="19" t="s">
        <v>1704</v>
      </c>
      <c r="E17" s="18" t="s">
        <v>1319</v>
      </c>
      <c r="F17" s="20" t="s">
        <v>275</v>
      </c>
      <c r="G17" s="21">
        <f t="shared" si="0"/>
        <v>24.2</v>
      </c>
      <c r="H17" s="21">
        <v>169.4</v>
      </c>
    </row>
    <row r="18" ht="36" customHeight="1" spans="1:8">
      <c r="A18" s="18" t="s">
        <v>131</v>
      </c>
      <c r="B18" s="19" t="s">
        <v>1705</v>
      </c>
      <c r="C18" s="19"/>
      <c r="D18" s="19" t="s">
        <v>1706</v>
      </c>
      <c r="E18" s="18" t="s">
        <v>1319</v>
      </c>
      <c r="F18" s="20" t="s">
        <v>1673</v>
      </c>
      <c r="G18" s="21">
        <f t="shared" si="0"/>
        <v>302.5</v>
      </c>
      <c r="H18" s="21">
        <v>302.5</v>
      </c>
    </row>
    <row r="19" ht="36" customHeight="1" spans="1:8">
      <c r="A19" s="18" t="s">
        <v>135</v>
      </c>
      <c r="B19" s="19" t="s">
        <v>1707</v>
      </c>
      <c r="C19" s="19"/>
      <c r="D19" s="19" t="s">
        <v>1708</v>
      </c>
      <c r="E19" s="18" t="s">
        <v>1672</v>
      </c>
      <c r="F19" s="20" t="s">
        <v>1673</v>
      </c>
      <c r="G19" s="21">
        <f t="shared" si="0"/>
        <v>64.42</v>
      </c>
      <c r="H19" s="21">
        <v>64.42</v>
      </c>
    </row>
    <row r="20" ht="36" customHeight="1" spans="1:8">
      <c r="A20" s="18" t="s">
        <v>138</v>
      </c>
      <c r="B20" s="19" t="s">
        <v>1709</v>
      </c>
      <c r="C20" s="19"/>
      <c r="D20" s="19" t="s">
        <v>1710</v>
      </c>
      <c r="E20" s="18" t="s">
        <v>1319</v>
      </c>
      <c r="F20" s="20" t="s">
        <v>1673</v>
      </c>
      <c r="G20" s="21">
        <f t="shared" si="0"/>
        <v>78.38</v>
      </c>
      <c r="H20" s="21">
        <v>78.38</v>
      </c>
    </row>
    <row r="21" ht="36" customHeight="1" spans="1:8">
      <c r="A21" s="18" t="s">
        <v>141</v>
      </c>
      <c r="B21" s="19" t="s">
        <v>1711</v>
      </c>
      <c r="C21" s="19"/>
      <c r="D21" s="19" t="s">
        <v>1712</v>
      </c>
      <c r="E21" s="18" t="s">
        <v>1672</v>
      </c>
      <c r="F21" s="20" t="s">
        <v>1673</v>
      </c>
      <c r="G21" s="21">
        <f t="shared" si="0"/>
        <v>152.33</v>
      </c>
      <c r="H21" s="21">
        <v>152.33</v>
      </c>
    </row>
    <row r="22" ht="36" customHeight="1" spans="1:8">
      <c r="A22" s="18" t="s">
        <v>144</v>
      </c>
      <c r="B22" s="19" t="s">
        <v>1713</v>
      </c>
      <c r="C22" s="19"/>
      <c r="D22" s="19" t="s">
        <v>1714</v>
      </c>
      <c r="E22" s="18" t="s">
        <v>1672</v>
      </c>
      <c r="F22" s="20" t="s">
        <v>1715</v>
      </c>
      <c r="G22" s="21">
        <f t="shared" si="0"/>
        <v>97.96</v>
      </c>
      <c r="H22" s="21">
        <v>293.88</v>
      </c>
    </row>
    <row r="23" ht="36" customHeight="1" spans="1:8">
      <c r="A23" s="18" t="s">
        <v>147</v>
      </c>
      <c r="B23" s="19" t="s">
        <v>1716</v>
      </c>
      <c r="C23" s="19"/>
      <c r="D23" s="19" t="s">
        <v>1717</v>
      </c>
      <c r="E23" s="18" t="s">
        <v>1672</v>
      </c>
      <c r="F23" s="20" t="s">
        <v>1673</v>
      </c>
      <c r="G23" s="21">
        <f t="shared" si="0"/>
        <v>60.52</v>
      </c>
      <c r="H23" s="21">
        <v>60.52</v>
      </c>
    </row>
    <row r="24" ht="36" customHeight="1" spans="1:8">
      <c r="A24" s="18" t="s">
        <v>149</v>
      </c>
      <c r="B24" s="19" t="s">
        <v>1718</v>
      </c>
      <c r="C24" s="19"/>
      <c r="D24" s="19" t="s">
        <v>1719</v>
      </c>
      <c r="E24" s="18" t="s">
        <v>1319</v>
      </c>
      <c r="F24" s="20" t="s">
        <v>1673</v>
      </c>
      <c r="G24" s="21">
        <f t="shared" si="0"/>
        <v>147.06</v>
      </c>
      <c r="H24" s="21">
        <v>147.06</v>
      </c>
    </row>
    <row r="25" ht="36" customHeight="1" spans="1:8">
      <c r="A25" s="18" t="s">
        <v>152</v>
      </c>
      <c r="B25" s="19" t="s">
        <v>1720</v>
      </c>
      <c r="C25" s="19"/>
      <c r="D25" s="19" t="s">
        <v>1721</v>
      </c>
      <c r="E25" s="18" t="s">
        <v>1319</v>
      </c>
      <c r="F25" s="20" t="s">
        <v>269</v>
      </c>
      <c r="G25" s="21">
        <f t="shared" si="0"/>
        <v>5.51</v>
      </c>
      <c r="H25" s="21">
        <v>11.01</v>
      </c>
    </row>
    <row r="26" ht="36" customHeight="1" spans="1:8">
      <c r="A26" s="18" t="s">
        <v>155</v>
      </c>
      <c r="B26" s="19" t="s">
        <v>1722</v>
      </c>
      <c r="C26" s="19"/>
      <c r="D26" s="19" t="s">
        <v>1723</v>
      </c>
      <c r="E26" s="18" t="s">
        <v>113</v>
      </c>
      <c r="F26" s="20" t="s">
        <v>1724</v>
      </c>
      <c r="G26" s="21">
        <f t="shared" si="0"/>
        <v>3.99</v>
      </c>
      <c r="H26" s="21">
        <v>11032.98</v>
      </c>
    </row>
    <row r="27" ht="23" customHeight="1" spans="1:8">
      <c r="A27" s="18" t="s">
        <v>157</v>
      </c>
      <c r="B27" s="19" t="s">
        <v>1725</v>
      </c>
      <c r="C27" s="19"/>
      <c r="D27" s="19" t="s">
        <v>1726</v>
      </c>
      <c r="E27" s="18" t="s">
        <v>113</v>
      </c>
      <c r="F27" s="20" t="s">
        <v>1727</v>
      </c>
      <c r="G27" s="21">
        <f t="shared" si="0"/>
        <v>1.85</v>
      </c>
      <c r="H27" s="21">
        <v>4267.29</v>
      </c>
    </row>
    <row r="28" ht="23" customHeight="1" spans="1:8">
      <c r="A28" s="18" t="s">
        <v>160</v>
      </c>
      <c r="B28" s="19" t="s">
        <v>1728</v>
      </c>
      <c r="C28" s="19"/>
      <c r="D28" s="19" t="s">
        <v>1729</v>
      </c>
      <c r="E28" s="18" t="s">
        <v>113</v>
      </c>
      <c r="F28" s="20" t="s">
        <v>1730</v>
      </c>
      <c r="G28" s="21">
        <f t="shared" si="0"/>
        <v>0.99</v>
      </c>
      <c r="H28" s="21">
        <v>1279.28</v>
      </c>
    </row>
    <row r="29" ht="23" customHeight="1" spans="1:8">
      <c r="A29" s="18" t="s">
        <v>221</v>
      </c>
      <c r="B29" s="19" t="s">
        <v>1658</v>
      </c>
      <c r="C29" s="19"/>
      <c r="D29" s="19" t="s">
        <v>1731</v>
      </c>
      <c r="E29" s="18" t="s">
        <v>113</v>
      </c>
      <c r="F29" s="20" t="s">
        <v>1732</v>
      </c>
      <c r="G29" s="21">
        <f t="shared" si="0"/>
        <v>6.67</v>
      </c>
      <c r="H29" s="21">
        <v>26276.68</v>
      </c>
    </row>
    <row r="30" ht="23" customHeight="1" spans="1:8">
      <c r="A30" s="18" t="s">
        <v>224</v>
      </c>
      <c r="B30" s="19" t="s">
        <v>1733</v>
      </c>
      <c r="C30" s="19"/>
      <c r="D30" s="19" t="s">
        <v>1734</v>
      </c>
      <c r="E30" s="18" t="s">
        <v>113</v>
      </c>
      <c r="F30" s="20" t="s">
        <v>281</v>
      </c>
      <c r="G30" s="21">
        <f t="shared" si="0"/>
        <v>0.99</v>
      </c>
      <c r="H30" s="21">
        <v>4.95</v>
      </c>
    </row>
    <row r="31" ht="36" customHeight="1" spans="1:8">
      <c r="A31" s="18" t="s">
        <v>227</v>
      </c>
      <c r="B31" s="19" t="s">
        <v>1735</v>
      </c>
      <c r="C31" s="19"/>
      <c r="D31" s="19" t="s">
        <v>1736</v>
      </c>
      <c r="E31" s="18" t="s">
        <v>1672</v>
      </c>
      <c r="F31" s="20" t="s">
        <v>1737</v>
      </c>
      <c r="G31" s="21">
        <f t="shared" si="0"/>
        <v>45.64</v>
      </c>
      <c r="H31" s="21">
        <v>2784.04</v>
      </c>
    </row>
    <row r="32" ht="36" customHeight="1" spans="1:8">
      <c r="A32" s="18" t="s">
        <v>230</v>
      </c>
      <c r="B32" s="19" t="s">
        <v>1738</v>
      </c>
      <c r="C32" s="19"/>
      <c r="D32" s="19" t="s">
        <v>1739</v>
      </c>
      <c r="E32" s="18" t="s">
        <v>1740</v>
      </c>
      <c r="F32" s="20" t="s">
        <v>1673</v>
      </c>
      <c r="G32" s="21">
        <f t="shared" si="0"/>
        <v>3024.91</v>
      </c>
      <c r="H32" s="21">
        <v>3024.91</v>
      </c>
    </row>
    <row r="33" ht="23" customHeight="1" spans="1:8">
      <c r="A33" s="22" t="s">
        <v>61</v>
      </c>
      <c r="B33" s="23" t="s">
        <v>61</v>
      </c>
      <c r="C33" s="23"/>
      <c r="D33" s="23" t="s">
        <v>394</v>
      </c>
      <c r="E33" s="22" t="s">
        <v>61</v>
      </c>
      <c r="F33" s="24" t="s">
        <v>61</v>
      </c>
      <c r="G33" s="21"/>
      <c r="H33" s="35"/>
    </row>
    <row r="34" ht="36" customHeight="1" spans="1:8">
      <c r="A34" s="30">
        <v>9</v>
      </c>
      <c r="B34" s="130" t="s">
        <v>1676</v>
      </c>
      <c r="C34" s="26"/>
      <c r="D34" s="26" t="s">
        <v>1677</v>
      </c>
      <c r="E34" s="30" t="s">
        <v>464</v>
      </c>
      <c r="F34" s="32" t="s">
        <v>1673</v>
      </c>
      <c r="G34" s="21">
        <f t="shared" si="0"/>
        <v>2148.53</v>
      </c>
      <c r="H34" s="21">
        <v>2148.53</v>
      </c>
    </row>
    <row r="35" ht="28.5" customHeight="1" spans="1:8">
      <c r="A35" s="33" t="s">
        <v>414</v>
      </c>
      <c r="B35" s="33"/>
      <c r="C35" s="33"/>
      <c r="D35" s="33"/>
      <c r="E35" s="33"/>
      <c r="F35" s="33"/>
      <c r="G35" s="34"/>
      <c r="H35" s="21">
        <f>SUM(H6:H34)</f>
        <v>71229.2</v>
      </c>
    </row>
  </sheetData>
  <sheetProtection formatCells="0" formatColumns="0" formatRows="0" insertRows="0" insertColumns="0" insertHyperlinks="0" deleteColumns="0" deleteRows="0" sort="0" autoFilter="0" pivotTables="0"/>
  <mergeCells count="40">
    <mergeCell ref="A1:H1"/>
    <mergeCell ref="A2:B2"/>
    <mergeCell ref="C2:H2"/>
    <mergeCell ref="G3:H3"/>
    <mergeCell ref="B5:C5"/>
    <mergeCell ref="B6:C6"/>
    <mergeCell ref="B7:C7"/>
    <mergeCell ref="B8:C8"/>
    <mergeCell ref="B9:C9"/>
    <mergeCell ref="B10:C10"/>
    <mergeCell ref="B11:C11"/>
    <mergeCell ref="B12:C12"/>
    <mergeCell ref="B13:C13"/>
    <mergeCell ref="B14:C14"/>
    <mergeCell ref="B15:C15"/>
    <mergeCell ref="B16:C16"/>
    <mergeCell ref="B17:C17"/>
    <mergeCell ref="B18:C18"/>
    <mergeCell ref="B19:C19"/>
    <mergeCell ref="B20:C20"/>
    <mergeCell ref="B21:C21"/>
    <mergeCell ref="B22:C22"/>
    <mergeCell ref="B23:C23"/>
    <mergeCell ref="B24:C24"/>
    <mergeCell ref="B25:C25"/>
    <mergeCell ref="B26:C26"/>
    <mergeCell ref="B27:C27"/>
    <mergeCell ref="B28:C28"/>
    <mergeCell ref="B29:C29"/>
    <mergeCell ref="B30:C30"/>
    <mergeCell ref="B31:C31"/>
    <mergeCell ref="B32:C32"/>
    <mergeCell ref="B33:C33"/>
    <mergeCell ref="B34:C34"/>
    <mergeCell ref="A35:F35"/>
    <mergeCell ref="A3:A4"/>
    <mergeCell ref="D3:D4"/>
    <mergeCell ref="E3:E4"/>
    <mergeCell ref="F3:F4"/>
    <mergeCell ref="B3:C4"/>
  </mergeCells>
  <printOptions horizontalCentered="1"/>
  <pageMargins left="0.51968541666667" right="0.51968541666667" top="0.74803125" bottom="0" header="0" footer="0"/>
  <pageSetup paperSize="9" orientation="landscape"/>
  <headerFooter/>
  <rowBreaks count="2" manualBreakCount="2">
    <brk id="14" max="16383" man="1"/>
    <brk id="24" max="16383" man="1"/>
  </rowBreaks>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18"/>
  <sheetViews>
    <sheetView topLeftCell="A103" workbookViewId="0">
      <selection activeCell="O11" sqref="O11"/>
    </sheetView>
  </sheetViews>
  <sheetFormatPr defaultColWidth="9" defaultRowHeight="11.25" outlineLevelCol="7"/>
  <cols>
    <col min="1" max="1" width="6.41111111111111" customWidth="1"/>
    <col min="2" max="2" width="6.25555555555556" customWidth="1"/>
    <col min="3" max="3" width="9.68888888888889" customWidth="1"/>
    <col min="4" max="4" width="26.4" customWidth="1"/>
    <col min="5" max="5" width="7.11111111111111" customWidth="1"/>
    <col min="6" max="6" width="10.9555555555556" customWidth="1"/>
    <col min="7" max="8" width="14.3333333333333" customWidth="1"/>
  </cols>
  <sheetData>
    <row r="1" ht="30" customHeight="1" spans="1:8">
      <c r="A1" s="2" t="s">
        <v>1741</v>
      </c>
      <c r="B1" s="2"/>
      <c r="C1" s="2"/>
      <c r="D1" s="2"/>
      <c r="E1" s="2"/>
      <c r="F1" s="2"/>
      <c r="G1" s="2"/>
      <c r="H1" s="2"/>
    </row>
    <row r="2" ht="18" customHeight="1" spans="1:8">
      <c r="A2" s="4" t="s">
        <v>51</v>
      </c>
      <c r="B2" s="4"/>
      <c r="C2" s="4" t="s">
        <v>1742</v>
      </c>
      <c r="D2" s="4"/>
      <c r="E2" s="4"/>
      <c r="F2" s="4"/>
      <c r="G2" s="4"/>
      <c r="H2" s="4"/>
    </row>
    <row r="3" ht="23" customHeight="1" spans="1:8">
      <c r="A3" s="15" t="s">
        <v>93</v>
      </c>
      <c r="B3" s="15" t="s">
        <v>94</v>
      </c>
      <c r="C3" s="15"/>
      <c r="D3" s="15" t="s">
        <v>95</v>
      </c>
      <c r="E3" s="15" t="s">
        <v>96</v>
      </c>
      <c r="F3" s="15" t="s">
        <v>97</v>
      </c>
      <c r="G3" s="39" t="s">
        <v>98</v>
      </c>
      <c r="H3" s="47"/>
    </row>
    <row r="4" ht="23" customHeight="1" spans="1:8">
      <c r="A4" s="15"/>
      <c r="B4" s="15"/>
      <c r="C4" s="15"/>
      <c r="D4" s="15"/>
      <c r="E4" s="15"/>
      <c r="F4" s="15"/>
      <c r="G4" s="47" t="s">
        <v>99</v>
      </c>
      <c r="H4" s="47" t="s">
        <v>100</v>
      </c>
    </row>
    <row r="5" ht="23" customHeight="1" spans="1:8">
      <c r="A5" s="18" t="s">
        <v>61</v>
      </c>
      <c r="B5" s="19" t="s">
        <v>61</v>
      </c>
      <c r="C5" s="19"/>
      <c r="D5" s="19" t="s">
        <v>1743</v>
      </c>
      <c r="E5" s="18" t="s">
        <v>61</v>
      </c>
      <c r="F5" s="20" t="s">
        <v>61</v>
      </c>
      <c r="G5" s="48"/>
      <c r="H5" s="48"/>
    </row>
    <row r="6" ht="36" customHeight="1" spans="1:8">
      <c r="A6" s="18" t="s">
        <v>63</v>
      </c>
      <c r="B6" s="19" t="s">
        <v>1744</v>
      </c>
      <c r="C6" s="19"/>
      <c r="D6" s="19" t="s">
        <v>1745</v>
      </c>
      <c r="E6" s="18" t="s">
        <v>113</v>
      </c>
      <c r="F6" s="20" t="s">
        <v>1746</v>
      </c>
      <c r="G6" s="21">
        <f>ROUND(H6/F6,2)</f>
        <v>163.08</v>
      </c>
      <c r="H6" s="21">
        <v>31709.06</v>
      </c>
    </row>
    <row r="7" ht="36" customHeight="1" spans="1:8">
      <c r="A7" s="18" t="s">
        <v>68</v>
      </c>
      <c r="B7" s="19" t="s">
        <v>1747</v>
      </c>
      <c r="C7" s="19"/>
      <c r="D7" s="19" t="s">
        <v>1748</v>
      </c>
      <c r="E7" s="18" t="s">
        <v>113</v>
      </c>
      <c r="F7" s="20" t="s">
        <v>1749</v>
      </c>
      <c r="G7" s="21">
        <f t="shared" ref="G7:G38" si="0">ROUND(H7/F7,2)</f>
        <v>105.79</v>
      </c>
      <c r="H7" s="21">
        <v>36255.89</v>
      </c>
    </row>
    <row r="8" ht="36" customHeight="1" spans="1:8">
      <c r="A8" s="18" t="s">
        <v>71</v>
      </c>
      <c r="B8" s="19" t="s">
        <v>1750</v>
      </c>
      <c r="C8" s="19"/>
      <c r="D8" s="19" t="s">
        <v>1751</v>
      </c>
      <c r="E8" s="18" t="s">
        <v>113</v>
      </c>
      <c r="F8" s="20" t="s">
        <v>1752</v>
      </c>
      <c r="G8" s="21">
        <f t="shared" si="0"/>
        <v>64.76</v>
      </c>
      <c r="H8" s="21">
        <v>1807.57</v>
      </c>
    </row>
    <row r="9" ht="36" customHeight="1" spans="1:8">
      <c r="A9" s="18" t="s">
        <v>74</v>
      </c>
      <c r="B9" s="19" t="s">
        <v>1753</v>
      </c>
      <c r="C9" s="19"/>
      <c r="D9" s="19" t="s">
        <v>1754</v>
      </c>
      <c r="E9" s="18" t="s">
        <v>113</v>
      </c>
      <c r="F9" s="20" t="s">
        <v>1755</v>
      </c>
      <c r="G9" s="21">
        <f t="shared" si="0"/>
        <v>54.98</v>
      </c>
      <c r="H9" s="21">
        <v>385.98</v>
      </c>
    </row>
    <row r="10" ht="36" customHeight="1" spans="1:8">
      <c r="A10" s="18" t="s">
        <v>77</v>
      </c>
      <c r="B10" s="19" t="s">
        <v>1756</v>
      </c>
      <c r="C10" s="19"/>
      <c r="D10" s="19" t="s">
        <v>1757</v>
      </c>
      <c r="E10" s="18" t="s">
        <v>373</v>
      </c>
      <c r="F10" s="20" t="s">
        <v>1715</v>
      </c>
      <c r="G10" s="21">
        <f t="shared" si="0"/>
        <v>452.24</v>
      </c>
      <c r="H10" s="21">
        <v>1356.72</v>
      </c>
    </row>
    <row r="11" ht="36" customHeight="1" spans="1:8">
      <c r="A11" s="18" t="s">
        <v>81</v>
      </c>
      <c r="B11" s="19" t="s">
        <v>1758</v>
      </c>
      <c r="C11" s="19"/>
      <c r="D11" s="19" t="s">
        <v>1759</v>
      </c>
      <c r="E11" s="18" t="s">
        <v>373</v>
      </c>
      <c r="F11" s="20" t="s">
        <v>1517</v>
      </c>
      <c r="G11" s="21">
        <f t="shared" si="0"/>
        <v>373.12</v>
      </c>
      <c r="H11" s="21">
        <v>2984.98</v>
      </c>
    </row>
    <row r="12" ht="36" customHeight="1" spans="1:8">
      <c r="A12" s="18" t="s">
        <v>83</v>
      </c>
      <c r="B12" s="19" t="s">
        <v>1760</v>
      </c>
      <c r="C12" s="19"/>
      <c r="D12" s="19" t="s">
        <v>1761</v>
      </c>
      <c r="E12" s="18" t="s">
        <v>373</v>
      </c>
      <c r="F12" s="20" t="s">
        <v>604</v>
      </c>
      <c r="G12" s="21">
        <f t="shared" si="0"/>
        <v>373.12</v>
      </c>
      <c r="H12" s="21">
        <v>1492.49</v>
      </c>
    </row>
    <row r="13" ht="36" customHeight="1" spans="1:8">
      <c r="A13" s="18" t="s">
        <v>85</v>
      </c>
      <c r="B13" s="19" t="s">
        <v>1762</v>
      </c>
      <c r="C13" s="19"/>
      <c r="D13" s="19" t="s">
        <v>1763</v>
      </c>
      <c r="E13" s="18" t="s">
        <v>373</v>
      </c>
      <c r="F13" s="20" t="s">
        <v>604</v>
      </c>
      <c r="G13" s="21">
        <f t="shared" si="0"/>
        <v>373.12</v>
      </c>
      <c r="H13" s="21">
        <v>1492.49</v>
      </c>
    </row>
    <row r="14" ht="36" customHeight="1" spans="1:8">
      <c r="A14" s="18" t="s">
        <v>87</v>
      </c>
      <c r="B14" s="19" t="s">
        <v>1764</v>
      </c>
      <c r="C14" s="19"/>
      <c r="D14" s="19" t="s">
        <v>1765</v>
      </c>
      <c r="E14" s="18" t="s">
        <v>373</v>
      </c>
      <c r="F14" s="20" t="s">
        <v>604</v>
      </c>
      <c r="G14" s="21">
        <f t="shared" si="0"/>
        <v>178.38</v>
      </c>
      <c r="H14" s="21">
        <v>713.53</v>
      </c>
    </row>
    <row r="15" ht="36" customHeight="1" spans="1:8">
      <c r="A15" s="18" t="s">
        <v>119</v>
      </c>
      <c r="B15" s="19" t="s">
        <v>1766</v>
      </c>
      <c r="C15" s="19"/>
      <c r="D15" s="19" t="s">
        <v>1767</v>
      </c>
      <c r="E15" s="18" t="s">
        <v>373</v>
      </c>
      <c r="F15" s="20" t="s">
        <v>1673</v>
      </c>
      <c r="G15" s="21">
        <f t="shared" si="0"/>
        <v>167.44</v>
      </c>
      <c r="H15" s="21">
        <v>167.44</v>
      </c>
    </row>
    <row r="16" ht="36" customHeight="1" spans="1:8">
      <c r="A16" s="18" t="s">
        <v>123</v>
      </c>
      <c r="B16" s="19" t="s">
        <v>1768</v>
      </c>
      <c r="C16" s="19"/>
      <c r="D16" s="19" t="s">
        <v>1769</v>
      </c>
      <c r="E16" s="18" t="s">
        <v>373</v>
      </c>
      <c r="F16" s="20" t="s">
        <v>269</v>
      </c>
      <c r="G16" s="21">
        <f t="shared" si="0"/>
        <v>452.24</v>
      </c>
      <c r="H16" s="21">
        <v>904.47</v>
      </c>
    </row>
    <row r="17" ht="36" customHeight="1" spans="1:8">
      <c r="A17" s="18" t="s">
        <v>126</v>
      </c>
      <c r="B17" s="19" t="s">
        <v>1770</v>
      </c>
      <c r="C17" s="19"/>
      <c r="D17" s="19" t="s">
        <v>1771</v>
      </c>
      <c r="E17" s="18" t="s">
        <v>373</v>
      </c>
      <c r="F17" s="20" t="s">
        <v>269</v>
      </c>
      <c r="G17" s="21">
        <f t="shared" si="0"/>
        <v>452.24</v>
      </c>
      <c r="H17" s="21">
        <v>904.47</v>
      </c>
    </row>
    <row r="18" ht="36" customHeight="1" spans="1:8">
      <c r="A18" s="18" t="s">
        <v>131</v>
      </c>
      <c r="B18" s="19" t="s">
        <v>1772</v>
      </c>
      <c r="C18" s="19"/>
      <c r="D18" s="19" t="s">
        <v>1773</v>
      </c>
      <c r="E18" s="18" t="s">
        <v>373</v>
      </c>
      <c r="F18" s="20" t="s">
        <v>1673</v>
      </c>
      <c r="G18" s="21">
        <f t="shared" si="0"/>
        <v>452.24</v>
      </c>
      <c r="H18" s="21">
        <v>452.24</v>
      </c>
    </row>
    <row r="19" ht="23" customHeight="1" spans="1:8">
      <c r="A19" s="18" t="s">
        <v>135</v>
      </c>
      <c r="B19" s="19" t="s">
        <v>1774</v>
      </c>
      <c r="C19" s="19"/>
      <c r="D19" s="19" t="s">
        <v>1775</v>
      </c>
      <c r="E19" s="18" t="s">
        <v>113</v>
      </c>
      <c r="F19" s="20" t="s">
        <v>1776</v>
      </c>
      <c r="G19" s="21">
        <f t="shared" si="0"/>
        <v>7.91</v>
      </c>
      <c r="H19" s="21">
        <v>514.16</v>
      </c>
    </row>
    <row r="20" ht="23" customHeight="1" spans="1:8">
      <c r="A20" s="18" t="s">
        <v>138</v>
      </c>
      <c r="B20" s="19" t="s">
        <v>1777</v>
      </c>
      <c r="C20" s="19"/>
      <c r="D20" s="19" t="s">
        <v>1778</v>
      </c>
      <c r="E20" s="18" t="s">
        <v>113</v>
      </c>
      <c r="F20" s="20" t="s">
        <v>1779</v>
      </c>
      <c r="G20" s="21">
        <f t="shared" si="0"/>
        <v>11.4</v>
      </c>
      <c r="H20" s="21">
        <v>113.95</v>
      </c>
    </row>
    <row r="21" ht="23" customHeight="1" spans="1:8">
      <c r="A21" s="18" t="s">
        <v>61</v>
      </c>
      <c r="B21" s="19" t="s">
        <v>61</v>
      </c>
      <c r="C21" s="19"/>
      <c r="D21" s="19" t="s">
        <v>1780</v>
      </c>
      <c r="E21" s="18" t="s">
        <v>61</v>
      </c>
      <c r="F21" s="20" t="s">
        <v>61</v>
      </c>
      <c r="G21" s="21"/>
      <c r="H21" s="21"/>
    </row>
    <row r="22" ht="36" customHeight="1" spans="1:8">
      <c r="A22" s="18" t="s">
        <v>141</v>
      </c>
      <c r="B22" s="19" t="s">
        <v>1781</v>
      </c>
      <c r="C22" s="19"/>
      <c r="D22" s="19" t="s">
        <v>1782</v>
      </c>
      <c r="E22" s="18" t="s">
        <v>113</v>
      </c>
      <c r="F22" s="20" t="s">
        <v>1783</v>
      </c>
      <c r="G22" s="21">
        <f t="shared" si="0"/>
        <v>125.72</v>
      </c>
      <c r="H22" s="21">
        <v>3538.97</v>
      </c>
    </row>
    <row r="23" ht="36" customHeight="1" spans="1:8">
      <c r="A23" s="18" t="s">
        <v>144</v>
      </c>
      <c r="B23" s="19" t="s">
        <v>1784</v>
      </c>
      <c r="C23" s="19"/>
      <c r="D23" s="19" t="s">
        <v>1785</v>
      </c>
      <c r="E23" s="18" t="s">
        <v>373</v>
      </c>
      <c r="F23" s="20" t="s">
        <v>269</v>
      </c>
      <c r="G23" s="21">
        <f t="shared" si="0"/>
        <v>403.52</v>
      </c>
      <c r="H23" s="21">
        <v>807.04</v>
      </c>
    </row>
    <row r="24" ht="23" customHeight="1" spans="1:8">
      <c r="A24" s="18" t="s">
        <v>61</v>
      </c>
      <c r="B24" s="19" t="s">
        <v>61</v>
      </c>
      <c r="C24" s="19"/>
      <c r="D24" s="19" t="s">
        <v>1786</v>
      </c>
      <c r="E24" s="18" t="s">
        <v>61</v>
      </c>
      <c r="F24" s="20" t="s">
        <v>61</v>
      </c>
      <c r="G24" s="21"/>
      <c r="H24" s="21"/>
    </row>
    <row r="25" ht="23" customHeight="1" spans="1:8">
      <c r="A25" s="18" t="s">
        <v>147</v>
      </c>
      <c r="B25" s="19" t="s">
        <v>1787</v>
      </c>
      <c r="C25" s="19"/>
      <c r="D25" s="19" t="s">
        <v>1775</v>
      </c>
      <c r="E25" s="18" t="s">
        <v>113</v>
      </c>
      <c r="F25" s="20" t="s">
        <v>1788</v>
      </c>
      <c r="G25" s="21">
        <f t="shared" si="0"/>
        <v>7.91</v>
      </c>
      <c r="H25" s="21">
        <v>7028.32</v>
      </c>
    </row>
    <row r="26" ht="23" customHeight="1" spans="1:8">
      <c r="A26" s="18" t="s">
        <v>149</v>
      </c>
      <c r="B26" s="19" t="s">
        <v>1789</v>
      </c>
      <c r="C26" s="19"/>
      <c r="D26" s="19" t="s">
        <v>1790</v>
      </c>
      <c r="E26" s="18" t="s">
        <v>113</v>
      </c>
      <c r="F26" s="20" t="s">
        <v>1791</v>
      </c>
      <c r="G26" s="21">
        <f t="shared" si="0"/>
        <v>8.14</v>
      </c>
      <c r="H26" s="21">
        <v>1363.86</v>
      </c>
    </row>
    <row r="27" ht="36" customHeight="1" spans="1:8">
      <c r="A27" s="18" t="s">
        <v>152</v>
      </c>
      <c r="B27" s="19" t="s">
        <v>1658</v>
      </c>
      <c r="C27" s="19"/>
      <c r="D27" s="19" t="s">
        <v>1792</v>
      </c>
      <c r="E27" s="18" t="s">
        <v>113</v>
      </c>
      <c r="F27" s="20" t="s">
        <v>1793</v>
      </c>
      <c r="G27" s="21">
        <f t="shared" si="0"/>
        <v>30.51</v>
      </c>
      <c r="H27" s="21">
        <v>3138.45</v>
      </c>
    </row>
    <row r="28" ht="36" customHeight="1" spans="1:8">
      <c r="A28" s="18" t="s">
        <v>155</v>
      </c>
      <c r="B28" s="19" t="s">
        <v>1794</v>
      </c>
      <c r="C28" s="19"/>
      <c r="D28" s="19" t="s">
        <v>1795</v>
      </c>
      <c r="E28" s="18" t="s">
        <v>113</v>
      </c>
      <c r="F28" s="20" t="s">
        <v>1796</v>
      </c>
      <c r="G28" s="21">
        <f t="shared" si="0"/>
        <v>144.27</v>
      </c>
      <c r="H28" s="21">
        <v>23804.48</v>
      </c>
    </row>
    <row r="29" ht="23" customHeight="1" spans="1:8">
      <c r="A29" s="18" t="s">
        <v>61</v>
      </c>
      <c r="B29" s="19" t="s">
        <v>61</v>
      </c>
      <c r="C29" s="19"/>
      <c r="D29" s="19" t="s">
        <v>1797</v>
      </c>
      <c r="E29" s="18" t="s">
        <v>61</v>
      </c>
      <c r="F29" s="20" t="s">
        <v>61</v>
      </c>
      <c r="G29" s="21"/>
      <c r="H29" s="21"/>
    </row>
    <row r="30" ht="36" customHeight="1" spans="1:8">
      <c r="A30" s="18" t="s">
        <v>157</v>
      </c>
      <c r="B30" s="19" t="s">
        <v>1798</v>
      </c>
      <c r="C30" s="19"/>
      <c r="D30" s="19" t="s">
        <v>1799</v>
      </c>
      <c r="E30" s="18" t="s">
        <v>113</v>
      </c>
      <c r="F30" s="20" t="s">
        <v>1800</v>
      </c>
      <c r="G30" s="21">
        <f t="shared" si="0"/>
        <v>94.28</v>
      </c>
      <c r="H30" s="21">
        <v>14644.9</v>
      </c>
    </row>
    <row r="31" ht="36" customHeight="1" spans="1:8">
      <c r="A31" s="18" t="s">
        <v>160</v>
      </c>
      <c r="B31" s="19" t="s">
        <v>1801</v>
      </c>
      <c r="C31" s="19"/>
      <c r="D31" s="19" t="s">
        <v>1802</v>
      </c>
      <c r="E31" s="18" t="s">
        <v>113</v>
      </c>
      <c r="F31" s="20" t="s">
        <v>1803</v>
      </c>
      <c r="G31" s="21">
        <f t="shared" si="0"/>
        <v>29.88</v>
      </c>
      <c r="H31" s="21">
        <v>5286.12</v>
      </c>
    </row>
    <row r="32" ht="36" customHeight="1" spans="1:8">
      <c r="A32" s="18" t="s">
        <v>221</v>
      </c>
      <c r="B32" s="19" t="s">
        <v>1804</v>
      </c>
      <c r="C32" s="19"/>
      <c r="D32" s="19" t="s">
        <v>1805</v>
      </c>
      <c r="E32" s="18" t="s">
        <v>373</v>
      </c>
      <c r="F32" s="20" t="s">
        <v>269</v>
      </c>
      <c r="G32" s="21">
        <f t="shared" si="0"/>
        <v>268.13</v>
      </c>
      <c r="H32" s="21">
        <v>536.25</v>
      </c>
    </row>
    <row r="33" ht="36" customHeight="1" spans="1:8">
      <c r="A33" s="18" t="s">
        <v>224</v>
      </c>
      <c r="B33" s="19" t="s">
        <v>1806</v>
      </c>
      <c r="C33" s="19"/>
      <c r="D33" s="19" t="s">
        <v>1807</v>
      </c>
      <c r="E33" s="18" t="s">
        <v>373</v>
      </c>
      <c r="F33" s="20" t="s">
        <v>269</v>
      </c>
      <c r="G33" s="21">
        <f t="shared" si="0"/>
        <v>268.13</v>
      </c>
      <c r="H33" s="21">
        <v>536.25</v>
      </c>
    </row>
    <row r="34" ht="36" customHeight="1" spans="1:8">
      <c r="A34" s="18" t="s">
        <v>227</v>
      </c>
      <c r="B34" s="19" t="s">
        <v>1808</v>
      </c>
      <c r="C34" s="19"/>
      <c r="D34" s="19" t="s">
        <v>1809</v>
      </c>
      <c r="E34" s="18" t="s">
        <v>373</v>
      </c>
      <c r="F34" s="20" t="s">
        <v>1669</v>
      </c>
      <c r="G34" s="21">
        <f t="shared" si="0"/>
        <v>59.05</v>
      </c>
      <c r="H34" s="21">
        <v>354.29</v>
      </c>
    </row>
    <row r="35" ht="36" customHeight="1" spans="1:8">
      <c r="A35" s="18" t="s">
        <v>230</v>
      </c>
      <c r="B35" s="19" t="s">
        <v>1810</v>
      </c>
      <c r="C35" s="19"/>
      <c r="D35" s="19" t="s">
        <v>1811</v>
      </c>
      <c r="E35" s="18" t="s">
        <v>373</v>
      </c>
      <c r="F35" s="20" t="s">
        <v>269</v>
      </c>
      <c r="G35" s="21">
        <f t="shared" si="0"/>
        <v>59.05</v>
      </c>
      <c r="H35" s="21">
        <v>118.1</v>
      </c>
    </row>
    <row r="36" ht="36" customHeight="1" spans="1:8">
      <c r="A36" s="18" t="s">
        <v>233</v>
      </c>
      <c r="B36" s="19" t="s">
        <v>1812</v>
      </c>
      <c r="C36" s="19"/>
      <c r="D36" s="19" t="s">
        <v>1813</v>
      </c>
      <c r="E36" s="18" t="s">
        <v>373</v>
      </c>
      <c r="F36" s="20" t="s">
        <v>1673</v>
      </c>
      <c r="G36" s="21">
        <f t="shared" si="0"/>
        <v>59.05</v>
      </c>
      <c r="H36" s="21">
        <v>59.05</v>
      </c>
    </row>
    <row r="37" ht="36" customHeight="1" spans="1:8">
      <c r="A37" s="18" t="s">
        <v>236</v>
      </c>
      <c r="B37" s="19" t="s">
        <v>1814</v>
      </c>
      <c r="C37" s="19"/>
      <c r="D37" s="19" t="s">
        <v>1815</v>
      </c>
      <c r="E37" s="18" t="s">
        <v>1816</v>
      </c>
      <c r="F37" s="20" t="s">
        <v>269</v>
      </c>
      <c r="G37" s="21">
        <f t="shared" si="0"/>
        <v>1352.6</v>
      </c>
      <c r="H37" s="21">
        <v>2705.2</v>
      </c>
    </row>
    <row r="38" ht="36" customHeight="1" spans="1:8">
      <c r="A38" s="18" t="s">
        <v>240</v>
      </c>
      <c r="B38" s="19" t="s">
        <v>1817</v>
      </c>
      <c r="C38" s="19"/>
      <c r="D38" s="19" t="s">
        <v>1818</v>
      </c>
      <c r="E38" s="18" t="s">
        <v>373</v>
      </c>
      <c r="F38" s="20" t="s">
        <v>1673</v>
      </c>
      <c r="G38" s="21">
        <f t="shared" si="0"/>
        <v>178.11</v>
      </c>
      <c r="H38" s="21">
        <v>178.11</v>
      </c>
    </row>
    <row r="39" ht="36" customHeight="1" spans="1:8">
      <c r="A39" s="18" t="s">
        <v>243</v>
      </c>
      <c r="B39" s="19" t="s">
        <v>1819</v>
      </c>
      <c r="C39" s="19"/>
      <c r="D39" s="19" t="s">
        <v>1820</v>
      </c>
      <c r="E39" s="18" t="s">
        <v>1672</v>
      </c>
      <c r="F39" s="20" t="s">
        <v>1673</v>
      </c>
      <c r="G39" s="21">
        <f t="shared" ref="G39:G70" si="1">ROUND(H39/F39,2)</f>
        <v>443.75</v>
      </c>
      <c r="H39" s="21">
        <v>443.75</v>
      </c>
    </row>
    <row r="40" ht="23" customHeight="1" spans="1:8">
      <c r="A40" s="18" t="s">
        <v>61</v>
      </c>
      <c r="B40" s="19" t="s">
        <v>61</v>
      </c>
      <c r="C40" s="19"/>
      <c r="D40" s="19" t="s">
        <v>1821</v>
      </c>
      <c r="E40" s="18" t="s">
        <v>61</v>
      </c>
      <c r="F40" s="20" t="s">
        <v>61</v>
      </c>
      <c r="G40" s="21"/>
      <c r="H40" s="21"/>
    </row>
    <row r="41" ht="36" customHeight="1" spans="1:8">
      <c r="A41" s="18" t="s">
        <v>246</v>
      </c>
      <c r="B41" s="19" t="s">
        <v>1822</v>
      </c>
      <c r="C41" s="19"/>
      <c r="D41" s="19" t="s">
        <v>1823</v>
      </c>
      <c r="E41" s="18" t="s">
        <v>113</v>
      </c>
      <c r="F41" s="20" t="s">
        <v>1824</v>
      </c>
      <c r="G41" s="21">
        <f t="shared" si="1"/>
        <v>170.69</v>
      </c>
      <c r="H41" s="21">
        <v>10048.4</v>
      </c>
    </row>
    <row r="42" ht="36" customHeight="1" spans="1:8">
      <c r="A42" s="18" t="s">
        <v>249</v>
      </c>
      <c r="B42" s="19" t="s">
        <v>1825</v>
      </c>
      <c r="C42" s="19"/>
      <c r="D42" s="19" t="s">
        <v>1826</v>
      </c>
      <c r="E42" s="18" t="s">
        <v>113</v>
      </c>
      <c r="F42" s="20" t="s">
        <v>1827</v>
      </c>
      <c r="G42" s="21">
        <f t="shared" si="1"/>
        <v>81.17</v>
      </c>
      <c r="H42" s="21">
        <v>2249.2</v>
      </c>
    </row>
    <row r="43" ht="36" customHeight="1" spans="1:8">
      <c r="A43" s="18" t="s">
        <v>252</v>
      </c>
      <c r="B43" s="19" t="s">
        <v>1828</v>
      </c>
      <c r="C43" s="19"/>
      <c r="D43" s="19" t="s">
        <v>1829</v>
      </c>
      <c r="E43" s="18" t="s">
        <v>113</v>
      </c>
      <c r="F43" s="20" t="s">
        <v>1830</v>
      </c>
      <c r="G43" s="21">
        <f t="shared" si="1"/>
        <v>49.86</v>
      </c>
      <c r="H43" s="21">
        <v>2594.33</v>
      </c>
    </row>
    <row r="44" ht="36" customHeight="1" spans="1:8">
      <c r="A44" s="18" t="s">
        <v>256</v>
      </c>
      <c r="B44" s="19" t="s">
        <v>1831</v>
      </c>
      <c r="C44" s="19"/>
      <c r="D44" s="19" t="s">
        <v>1832</v>
      </c>
      <c r="E44" s="18" t="s">
        <v>113</v>
      </c>
      <c r="F44" s="20" t="s">
        <v>1833</v>
      </c>
      <c r="G44" s="21">
        <f t="shared" si="1"/>
        <v>26.9</v>
      </c>
      <c r="H44" s="21">
        <v>452.52</v>
      </c>
    </row>
    <row r="45" ht="36" customHeight="1" spans="1:8">
      <c r="A45" s="18" t="s">
        <v>645</v>
      </c>
      <c r="B45" s="19" t="s">
        <v>1834</v>
      </c>
      <c r="C45" s="19"/>
      <c r="D45" s="19" t="s">
        <v>1835</v>
      </c>
      <c r="E45" s="18" t="s">
        <v>113</v>
      </c>
      <c r="F45" s="20" t="s">
        <v>1836</v>
      </c>
      <c r="G45" s="21">
        <f t="shared" si="1"/>
        <v>20.93</v>
      </c>
      <c r="H45" s="21">
        <v>1716.62</v>
      </c>
    </row>
    <row r="46" ht="36" customHeight="1" spans="1:8">
      <c r="A46" s="18" t="s">
        <v>164</v>
      </c>
      <c r="B46" s="19" t="s">
        <v>1837</v>
      </c>
      <c r="C46" s="19"/>
      <c r="D46" s="19" t="s">
        <v>1838</v>
      </c>
      <c r="E46" s="18" t="s">
        <v>113</v>
      </c>
      <c r="F46" s="20" t="s">
        <v>1839</v>
      </c>
      <c r="G46" s="21">
        <f t="shared" si="1"/>
        <v>15.11</v>
      </c>
      <c r="H46" s="21">
        <v>350.93</v>
      </c>
    </row>
    <row r="47" ht="23" customHeight="1" spans="1:8">
      <c r="A47" s="18" t="s">
        <v>61</v>
      </c>
      <c r="B47" s="19" t="s">
        <v>61</v>
      </c>
      <c r="C47" s="19"/>
      <c r="D47" s="19" t="s">
        <v>1840</v>
      </c>
      <c r="E47" s="18" t="s">
        <v>61</v>
      </c>
      <c r="F47" s="20" t="s">
        <v>61</v>
      </c>
      <c r="G47" s="21"/>
      <c r="H47" s="21"/>
    </row>
    <row r="48" ht="36" customHeight="1" spans="1:8">
      <c r="A48" s="18" t="s">
        <v>167</v>
      </c>
      <c r="B48" s="19" t="s">
        <v>1841</v>
      </c>
      <c r="C48" s="19"/>
      <c r="D48" s="19" t="s">
        <v>1842</v>
      </c>
      <c r="E48" s="18" t="s">
        <v>66</v>
      </c>
      <c r="F48" s="20" t="s">
        <v>1843</v>
      </c>
      <c r="G48" s="21">
        <f t="shared" si="1"/>
        <v>6.31</v>
      </c>
      <c r="H48" s="21">
        <v>19800.61</v>
      </c>
    </row>
    <row r="49" ht="36" customHeight="1" spans="1:8">
      <c r="A49" s="18" t="s">
        <v>170</v>
      </c>
      <c r="B49" s="19" t="s">
        <v>1844</v>
      </c>
      <c r="C49" s="19"/>
      <c r="D49" s="19" t="s">
        <v>1845</v>
      </c>
      <c r="E49" s="18" t="s">
        <v>66</v>
      </c>
      <c r="F49" s="20" t="s">
        <v>1846</v>
      </c>
      <c r="G49" s="21">
        <f t="shared" si="1"/>
        <v>6.71</v>
      </c>
      <c r="H49" s="21">
        <v>14069.49</v>
      </c>
    </row>
    <row r="50" ht="36" customHeight="1" spans="1:8">
      <c r="A50" s="18" t="s">
        <v>173</v>
      </c>
      <c r="B50" s="19" t="s">
        <v>86</v>
      </c>
      <c r="C50" s="19"/>
      <c r="D50" s="19" t="s">
        <v>1847</v>
      </c>
      <c r="E50" s="18" t="s">
        <v>66</v>
      </c>
      <c r="F50" s="20" t="s">
        <v>1848</v>
      </c>
      <c r="G50" s="21">
        <f t="shared" si="1"/>
        <v>15.98</v>
      </c>
      <c r="H50" s="21">
        <v>46415.79</v>
      </c>
    </row>
    <row r="51" ht="36" customHeight="1" spans="1:8">
      <c r="A51" s="18" t="s">
        <v>258</v>
      </c>
      <c r="B51" s="19" t="s">
        <v>212</v>
      </c>
      <c r="C51" s="19"/>
      <c r="D51" s="19" t="s">
        <v>1849</v>
      </c>
      <c r="E51" s="18" t="s">
        <v>66</v>
      </c>
      <c r="F51" s="20" t="s">
        <v>1850</v>
      </c>
      <c r="G51" s="21">
        <f t="shared" si="1"/>
        <v>39.68</v>
      </c>
      <c r="H51" s="21">
        <v>2279.05</v>
      </c>
    </row>
    <row r="52" ht="36" customHeight="1" spans="1:8">
      <c r="A52" s="18" t="s">
        <v>260</v>
      </c>
      <c r="B52" s="19" t="s">
        <v>158</v>
      </c>
      <c r="C52" s="19"/>
      <c r="D52" s="19" t="s">
        <v>1851</v>
      </c>
      <c r="E52" s="18" t="s">
        <v>66</v>
      </c>
      <c r="F52" s="20" t="s">
        <v>1852</v>
      </c>
      <c r="G52" s="21">
        <f t="shared" si="1"/>
        <v>15.98</v>
      </c>
      <c r="H52" s="21">
        <v>13177.62</v>
      </c>
    </row>
    <row r="53" ht="36" customHeight="1" spans="1:8">
      <c r="A53" s="18" t="s">
        <v>665</v>
      </c>
      <c r="B53" s="19" t="s">
        <v>1166</v>
      </c>
      <c r="C53" s="19"/>
      <c r="D53" s="19" t="s">
        <v>1853</v>
      </c>
      <c r="E53" s="18" t="s">
        <v>66</v>
      </c>
      <c r="F53" s="20" t="s">
        <v>1854</v>
      </c>
      <c r="G53" s="21">
        <f t="shared" si="1"/>
        <v>6.29</v>
      </c>
      <c r="H53" s="21">
        <v>32941.86</v>
      </c>
    </row>
    <row r="54" ht="36" customHeight="1" spans="1:8">
      <c r="A54" s="18" t="s">
        <v>61</v>
      </c>
      <c r="B54" s="19" t="s">
        <v>61</v>
      </c>
      <c r="C54" s="19"/>
      <c r="D54" s="19" t="s">
        <v>1855</v>
      </c>
      <c r="E54" s="18" t="s">
        <v>61</v>
      </c>
      <c r="F54" s="20" t="s">
        <v>61</v>
      </c>
      <c r="G54" s="21"/>
      <c r="H54" s="21"/>
    </row>
    <row r="55" ht="23" customHeight="1" spans="1:8">
      <c r="A55" s="18" t="s">
        <v>61</v>
      </c>
      <c r="B55" s="19" t="s">
        <v>61</v>
      </c>
      <c r="C55" s="19"/>
      <c r="D55" s="19" t="s">
        <v>1856</v>
      </c>
      <c r="E55" s="18" t="s">
        <v>61</v>
      </c>
      <c r="F55" s="20" t="s">
        <v>61</v>
      </c>
      <c r="G55" s="21"/>
      <c r="H55" s="21"/>
    </row>
    <row r="56" ht="36" customHeight="1" spans="1:8">
      <c r="A56" s="18" t="s">
        <v>669</v>
      </c>
      <c r="B56" s="19" t="s">
        <v>136</v>
      </c>
      <c r="C56" s="19"/>
      <c r="D56" s="19" t="s">
        <v>428</v>
      </c>
      <c r="E56" s="18" t="s">
        <v>66</v>
      </c>
      <c r="F56" s="20" t="s">
        <v>1857</v>
      </c>
      <c r="G56" s="21">
        <f t="shared" si="1"/>
        <v>111.19</v>
      </c>
      <c r="H56" s="21">
        <v>270.18</v>
      </c>
    </row>
    <row r="57" ht="36" customHeight="1" spans="1:8">
      <c r="A57" s="18" t="s">
        <v>673</v>
      </c>
      <c r="B57" s="19" t="s">
        <v>1858</v>
      </c>
      <c r="C57" s="19"/>
      <c r="D57" s="19" t="s">
        <v>433</v>
      </c>
      <c r="E57" s="18" t="s">
        <v>66</v>
      </c>
      <c r="F57" s="20" t="s">
        <v>1859</v>
      </c>
      <c r="G57" s="21">
        <f t="shared" si="1"/>
        <v>90.01</v>
      </c>
      <c r="H57" s="21">
        <v>597.02</v>
      </c>
    </row>
    <row r="58" ht="36" customHeight="1" spans="1:8">
      <c r="A58" s="18" t="s">
        <v>677</v>
      </c>
      <c r="B58" s="19" t="s">
        <v>1860</v>
      </c>
      <c r="C58" s="19"/>
      <c r="D58" s="19" t="s">
        <v>358</v>
      </c>
      <c r="E58" s="18" t="s">
        <v>66</v>
      </c>
      <c r="F58" s="20" t="s">
        <v>1861</v>
      </c>
      <c r="G58" s="21">
        <f t="shared" si="1"/>
        <v>105.26</v>
      </c>
      <c r="H58" s="21">
        <v>62.63</v>
      </c>
    </row>
    <row r="59" ht="36" customHeight="1" spans="1:8">
      <c r="A59" s="18" t="s">
        <v>681</v>
      </c>
      <c r="B59" s="19" t="s">
        <v>1862</v>
      </c>
      <c r="C59" s="19"/>
      <c r="D59" s="19" t="s">
        <v>456</v>
      </c>
      <c r="E59" s="18" t="s">
        <v>66</v>
      </c>
      <c r="F59" s="20" t="s">
        <v>1863</v>
      </c>
      <c r="G59" s="21">
        <f t="shared" si="1"/>
        <v>102.09</v>
      </c>
      <c r="H59" s="21">
        <v>1143.4</v>
      </c>
    </row>
    <row r="60" ht="36" customHeight="1" spans="1:8">
      <c r="A60" s="18" t="s">
        <v>685</v>
      </c>
      <c r="B60" s="19" t="s">
        <v>637</v>
      </c>
      <c r="C60" s="19"/>
      <c r="D60" s="19" t="s">
        <v>366</v>
      </c>
      <c r="E60" s="18" t="s">
        <v>66</v>
      </c>
      <c r="F60" s="20" t="s">
        <v>1864</v>
      </c>
      <c r="G60" s="21">
        <f t="shared" si="1"/>
        <v>46.52</v>
      </c>
      <c r="H60" s="21">
        <v>77.83</v>
      </c>
    </row>
    <row r="61" ht="36" customHeight="1" spans="1:8">
      <c r="A61" s="18" t="s">
        <v>688</v>
      </c>
      <c r="B61" s="19" t="s">
        <v>1865</v>
      </c>
      <c r="C61" s="19"/>
      <c r="D61" s="19" t="s">
        <v>363</v>
      </c>
      <c r="E61" s="18" t="s">
        <v>66</v>
      </c>
      <c r="F61" s="20" t="s">
        <v>1866</v>
      </c>
      <c r="G61" s="21">
        <f t="shared" si="1"/>
        <v>5.9</v>
      </c>
      <c r="H61" s="21">
        <v>253.43</v>
      </c>
    </row>
    <row r="62" ht="36" customHeight="1" spans="1:8">
      <c r="A62" s="18" t="s">
        <v>691</v>
      </c>
      <c r="B62" s="19" t="s">
        <v>549</v>
      </c>
      <c r="C62" s="19"/>
      <c r="D62" s="19" t="s">
        <v>371</v>
      </c>
      <c r="E62" s="18" t="s">
        <v>116</v>
      </c>
      <c r="F62" s="20" t="s">
        <v>1867</v>
      </c>
      <c r="G62" s="21">
        <f t="shared" si="1"/>
        <v>687.64</v>
      </c>
      <c r="H62" s="21">
        <v>61.2</v>
      </c>
    </row>
    <row r="63" ht="36" customHeight="1" spans="1:8">
      <c r="A63" s="18" t="s">
        <v>694</v>
      </c>
      <c r="B63" s="19" t="s">
        <v>114</v>
      </c>
      <c r="C63" s="19"/>
      <c r="D63" s="19" t="s">
        <v>371</v>
      </c>
      <c r="E63" s="18" t="s">
        <v>116</v>
      </c>
      <c r="F63" s="20" t="s">
        <v>1868</v>
      </c>
      <c r="G63" s="21">
        <f t="shared" si="1"/>
        <v>687.68</v>
      </c>
      <c r="H63" s="21">
        <v>1438.63</v>
      </c>
    </row>
    <row r="64" ht="36" customHeight="1" spans="1:8">
      <c r="A64" s="18" t="s">
        <v>698</v>
      </c>
      <c r="B64" s="19" t="s">
        <v>148</v>
      </c>
      <c r="C64" s="19"/>
      <c r="D64" s="19" t="s">
        <v>371</v>
      </c>
      <c r="E64" s="18" t="s">
        <v>116</v>
      </c>
      <c r="F64" s="20" t="s">
        <v>1869</v>
      </c>
      <c r="G64" s="21">
        <f t="shared" si="1"/>
        <v>687.63</v>
      </c>
      <c r="H64" s="21">
        <v>40.57</v>
      </c>
    </row>
    <row r="65" ht="36" customHeight="1" spans="1:8">
      <c r="A65" s="18" t="s">
        <v>701</v>
      </c>
      <c r="B65" s="19" t="s">
        <v>1870</v>
      </c>
      <c r="C65" s="19"/>
      <c r="D65" s="19" t="s">
        <v>371</v>
      </c>
      <c r="E65" s="18" t="s">
        <v>116</v>
      </c>
      <c r="F65" s="20" t="s">
        <v>1871</v>
      </c>
      <c r="G65" s="21">
        <f t="shared" si="1"/>
        <v>1121.47</v>
      </c>
      <c r="H65" s="21">
        <v>122.24</v>
      </c>
    </row>
    <row r="66" ht="36" customHeight="1" spans="1:8">
      <c r="A66" s="18" t="s">
        <v>705</v>
      </c>
      <c r="B66" s="19" t="s">
        <v>1872</v>
      </c>
      <c r="C66" s="19"/>
      <c r="D66" s="19" t="s">
        <v>1873</v>
      </c>
      <c r="E66" s="18" t="s">
        <v>66</v>
      </c>
      <c r="F66" s="20" t="s">
        <v>1874</v>
      </c>
      <c r="G66" s="21">
        <f t="shared" si="1"/>
        <v>78.11</v>
      </c>
      <c r="H66" s="21">
        <v>1655.99</v>
      </c>
    </row>
    <row r="67" ht="23" customHeight="1" spans="1:8">
      <c r="A67" s="18" t="s">
        <v>61</v>
      </c>
      <c r="B67" s="19" t="s">
        <v>61</v>
      </c>
      <c r="C67" s="19"/>
      <c r="D67" s="19" t="s">
        <v>1875</v>
      </c>
      <c r="E67" s="18" t="s">
        <v>61</v>
      </c>
      <c r="F67" s="20" t="s">
        <v>61</v>
      </c>
      <c r="G67" s="21"/>
      <c r="H67" s="21"/>
    </row>
    <row r="68" ht="36" customHeight="1" spans="1:8">
      <c r="A68" s="18" t="s">
        <v>1130</v>
      </c>
      <c r="B68" s="19" t="s">
        <v>1876</v>
      </c>
      <c r="C68" s="19"/>
      <c r="D68" s="19" t="s">
        <v>1799</v>
      </c>
      <c r="E68" s="18" t="s">
        <v>113</v>
      </c>
      <c r="F68" s="20" t="s">
        <v>1877</v>
      </c>
      <c r="G68" s="21">
        <f t="shared" si="1"/>
        <v>94.29</v>
      </c>
      <c r="H68" s="21">
        <v>132</v>
      </c>
    </row>
    <row r="69" ht="36" customHeight="1" spans="1:8">
      <c r="A69" s="18" t="s">
        <v>710</v>
      </c>
      <c r="B69" s="19" t="s">
        <v>1878</v>
      </c>
      <c r="C69" s="19"/>
      <c r="D69" s="19" t="s">
        <v>1879</v>
      </c>
      <c r="E69" s="18" t="s">
        <v>373</v>
      </c>
      <c r="F69" s="20" t="s">
        <v>604</v>
      </c>
      <c r="G69" s="21">
        <f t="shared" si="1"/>
        <v>151.84</v>
      </c>
      <c r="H69" s="21">
        <v>607.36</v>
      </c>
    </row>
    <row r="70" ht="36" customHeight="1" spans="1:8">
      <c r="A70" s="18" t="s">
        <v>714</v>
      </c>
      <c r="B70" s="19" t="s">
        <v>1880</v>
      </c>
      <c r="C70" s="19"/>
      <c r="D70" s="19" t="s">
        <v>1881</v>
      </c>
      <c r="E70" s="18" t="s">
        <v>373</v>
      </c>
      <c r="F70" s="20" t="s">
        <v>1673</v>
      </c>
      <c r="G70" s="21">
        <f t="shared" si="1"/>
        <v>358.21</v>
      </c>
      <c r="H70" s="21">
        <v>358.21</v>
      </c>
    </row>
    <row r="71" ht="36" customHeight="1" spans="1:8">
      <c r="A71" s="18" t="s">
        <v>718</v>
      </c>
      <c r="B71" s="19" t="s">
        <v>1882</v>
      </c>
      <c r="C71" s="19"/>
      <c r="D71" s="19" t="s">
        <v>1883</v>
      </c>
      <c r="E71" s="18" t="s">
        <v>373</v>
      </c>
      <c r="F71" s="20" t="s">
        <v>269</v>
      </c>
      <c r="G71" s="21">
        <f t="shared" ref="G71:G117" si="2">ROUND(H71/F71,2)</f>
        <v>166.94</v>
      </c>
      <c r="H71" s="21">
        <v>333.88</v>
      </c>
    </row>
    <row r="72" ht="36" customHeight="1" spans="1:8">
      <c r="A72" s="18" t="s">
        <v>722</v>
      </c>
      <c r="B72" s="19" t="s">
        <v>1884</v>
      </c>
      <c r="C72" s="19"/>
      <c r="D72" s="19" t="s">
        <v>1885</v>
      </c>
      <c r="E72" s="18" t="s">
        <v>373</v>
      </c>
      <c r="F72" s="20" t="s">
        <v>604</v>
      </c>
      <c r="G72" s="21">
        <f t="shared" si="2"/>
        <v>1092.88</v>
      </c>
      <c r="H72" s="21">
        <v>4371.52</v>
      </c>
    </row>
    <row r="73" ht="36" customHeight="1" spans="1:8">
      <c r="A73" s="18" t="s">
        <v>726</v>
      </c>
      <c r="B73" s="19" t="s">
        <v>1886</v>
      </c>
      <c r="C73" s="19"/>
      <c r="D73" s="19" t="s">
        <v>1887</v>
      </c>
      <c r="E73" s="18" t="s">
        <v>1888</v>
      </c>
      <c r="F73" s="20" t="s">
        <v>269</v>
      </c>
      <c r="G73" s="21">
        <f t="shared" si="2"/>
        <v>182.9</v>
      </c>
      <c r="H73" s="21">
        <v>365.79</v>
      </c>
    </row>
    <row r="74" ht="36" customHeight="1" spans="1:8">
      <c r="A74" s="18" t="s">
        <v>730</v>
      </c>
      <c r="B74" s="19" t="s">
        <v>1889</v>
      </c>
      <c r="C74" s="19"/>
      <c r="D74" s="19" t="s">
        <v>1890</v>
      </c>
      <c r="E74" s="18" t="s">
        <v>1888</v>
      </c>
      <c r="F74" s="20" t="s">
        <v>269</v>
      </c>
      <c r="G74" s="21">
        <f t="shared" si="2"/>
        <v>66.76</v>
      </c>
      <c r="H74" s="21">
        <v>133.51</v>
      </c>
    </row>
    <row r="75" ht="36" customHeight="1" spans="1:8">
      <c r="A75" s="18" t="s">
        <v>734</v>
      </c>
      <c r="B75" s="19" t="s">
        <v>1891</v>
      </c>
      <c r="C75" s="19"/>
      <c r="D75" s="19" t="s">
        <v>1892</v>
      </c>
      <c r="E75" s="18" t="s">
        <v>1672</v>
      </c>
      <c r="F75" s="20" t="s">
        <v>1673</v>
      </c>
      <c r="G75" s="21">
        <f t="shared" si="2"/>
        <v>192.3</v>
      </c>
      <c r="H75" s="21">
        <v>192.3</v>
      </c>
    </row>
    <row r="76" ht="36" customHeight="1" spans="1:8">
      <c r="A76" s="18" t="s">
        <v>738</v>
      </c>
      <c r="B76" s="19" t="s">
        <v>1893</v>
      </c>
      <c r="C76" s="19"/>
      <c r="D76" s="19" t="s">
        <v>1894</v>
      </c>
      <c r="E76" s="18" t="s">
        <v>66</v>
      </c>
      <c r="F76" s="20" t="s">
        <v>1895</v>
      </c>
      <c r="G76" s="21">
        <f t="shared" si="2"/>
        <v>245.79</v>
      </c>
      <c r="H76" s="21">
        <v>71.28</v>
      </c>
    </row>
    <row r="77" ht="36" customHeight="1" spans="1:8">
      <c r="A77" s="18" t="s">
        <v>61</v>
      </c>
      <c r="B77" s="19" t="s">
        <v>61</v>
      </c>
      <c r="C77" s="19"/>
      <c r="D77" s="19" t="s">
        <v>1896</v>
      </c>
      <c r="E77" s="18" t="s">
        <v>61</v>
      </c>
      <c r="F77" s="20" t="s">
        <v>61</v>
      </c>
      <c r="G77" s="21"/>
      <c r="H77" s="21"/>
    </row>
    <row r="78" ht="23" customHeight="1" spans="1:8">
      <c r="A78" s="18" t="s">
        <v>61</v>
      </c>
      <c r="B78" s="19" t="s">
        <v>61</v>
      </c>
      <c r="C78" s="19"/>
      <c r="D78" s="19" t="s">
        <v>1856</v>
      </c>
      <c r="E78" s="18" t="s">
        <v>61</v>
      </c>
      <c r="F78" s="20" t="s">
        <v>61</v>
      </c>
      <c r="G78" s="21"/>
      <c r="H78" s="21"/>
    </row>
    <row r="79" ht="36" customHeight="1" spans="1:8">
      <c r="A79" s="18" t="s">
        <v>742</v>
      </c>
      <c r="B79" s="19" t="s">
        <v>1897</v>
      </c>
      <c r="C79" s="19"/>
      <c r="D79" s="19" t="s">
        <v>428</v>
      </c>
      <c r="E79" s="18" t="s">
        <v>66</v>
      </c>
      <c r="F79" s="20" t="s">
        <v>1898</v>
      </c>
      <c r="G79" s="21">
        <f t="shared" si="2"/>
        <v>111.01</v>
      </c>
      <c r="H79" s="21">
        <v>192.49</v>
      </c>
    </row>
    <row r="80" ht="36" customHeight="1" spans="1:8">
      <c r="A80" s="18" t="s">
        <v>746</v>
      </c>
      <c r="B80" s="19" t="s">
        <v>1899</v>
      </c>
      <c r="C80" s="19"/>
      <c r="D80" s="19" t="s">
        <v>433</v>
      </c>
      <c r="E80" s="18" t="s">
        <v>66</v>
      </c>
      <c r="F80" s="20" t="s">
        <v>1900</v>
      </c>
      <c r="G80" s="21">
        <f t="shared" si="2"/>
        <v>90.13</v>
      </c>
      <c r="H80" s="21">
        <v>528.59</v>
      </c>
    </row>
    <row r="81" ht="36" customHeight="1" spans="1:8">
      <c r="A81" s="18" t="s">
        <v>749</v>
      </c>
      <c r="B81" s="19" t="s">
        <v>1901</v>
      </c>
      <c r="C81" s="19"/>
      <c r="D81" s="19" t="s">
        <v>358</v>
      </c>
      <c r="E81" s="18" t="s">
        <v>66</v>
      </c>
      <c r="F81" s="20" t="s">
        <v>1902</v>
      </c>
      <c r="G81" s="21">
        <f t="shared" si="2"/>
        <v>105.87</v>
      </c>
      <c r="H81" s="21">
        <v>155</v>
      </c>
    </row>
    <row r="82" ht="36" customHeight="1" spans="1:8">
      <c r="A82" s="18" t="s">
        <v>752</v>
      </c>
      <c r="B82" s="19" t="s">
        <v>1903</v>
      </c>
      <c r="C82" s="19"/>
      <c r="D82" s="19" t="s">
        <v>456</v>
      </c>
      <c r="E82" s="18" t="s">
        <v>66</v>
      </c>
      <c r="F82" s="20" t="s">
        <v>1904</v>
      </c>
      <c r="G82" s="21">
        <f t="shared" si="2"/>
        <v>102.11</v>
      </c>
      <c r="H82" s="21">
        <v>1645.67</v>
      </c>
    </row>
    <row r="83" ht="36" customHeight="1" spans="1:8">
      <c r="A83" s="18" t="s">
        <v>756</v>
      </c>
      <c r="B83" s="19" t="s">
        <v>635</v>
      </c>
      <c r="C83" s="19"/>
      <c r="D83" s="19" t="s">
        <v>366</v>
      </c>
      <c r="E83" s="18" t="s">
        <v>66</v>
      </c>
      <c r="F83" s="20" t="s">
        <v>1905</v>
      </c>
      <c r="G83" s="21">
        <f t="shared" si="2"/>
        <v>46.93</v>
      </c>
      <c r="H83" s="21">
        <v>19.57</v>
      </c>
    </row>
    <row r="84" ht="36" customHeight="1" spans="1:8">
      <c r="A84" s="18" t="s">
        <v>762</v>
      </c>
      <c r="B84" s="19" t="s">
        <v>1906</v>
      </c>
      <c r="C84" s="19"/>
      <c r="D84" s="19" t="s">
        <v>363</v>
      </c>
      <c r="E84" s="18" t="s">
        <v>66</v>
      </c>
      <c r="F84" s="20" t="s">
        <v>1907</v>
      </c>
      <c r="G84" s="21">
        <f t="shared" si="2"/>
        <v>5.89</v>
      </c>
      <c r="H84" s="21">
        <v>296.45</v>
      </c>
    </row>
    <row r="85" ht="36" customHeight="1" spans="1:8">
      <c r="A85" s="18" t="s">
        <v>766</v>
      </c>
      <c r="B85" s="19" t="s">
        <v>1908</v>
      </c>
      <c r="C85" s="19"/>
      <c r="D85" s="19" t="s">
        <v>371</v>
      </c>
      <c r="E85" s="18" t="s">
        <v>116</v>
      </c>
      <c r="F85" s="20" t="s">
        <v>1909</v>
      </c>
      <c r="G85" s="21">
        <f t="shared" si="2"/>
        <v>687.27</v>
      </c>
      <c r="H85" s="21">
        <v>7.56</v>
      </c>
    </row>
    <row r="86" ht="36" customHeight="1" spans="1:8">
      <c r="A86" s="18" t="s">
        <v>769</v>
      </c>
      <c r="B86" s="19" t="s">
        <v>1910</v>
      </c>
      <c r="C86" s="19"/>
      <c r="D86" s="19" t="s">
        <v>371</v>
      </c>
      <c r="E86" s="18" t="s">
        <v>116</v>
      </c>
      <c r="F86" s="20" t="s">
        <v>1911</v>
      </c>
      <c r="G86" s="21">
        <f t="shared" si="2"/>
        <v>687.68</v>
      </c>
      <c r="H86" s="21">
        <v>2285.85</v>
      </c>
    </row>
    <row r="87" ht="36" customHeight="1" spans="1:8">
      <c r="A87" s="18" t="s">
        <v>772</v>
      </c>
      <c r="B87" s="19" t="s">
        <v>1912</v>
      </c>
      <c r="C87" s="19"/>
      <c r="D87" s="19" t="s">
        <v>371</v>
      </c>
      <c r="E87" s="18" t="s">
        <v>116</v>
      </c>
      <c r="F87" s="20" t="s">
        <v>1913</v>
      </c>
      <c r="G87" s="21">
        <f t="shared" si="2"/>
        <v>1121.47</v>
      </c>
      <c r="H87" s="21">
        <v>38.13</v>
      </c>
    </row>
    <row r="88" ht="36" customHeight="1" spans="1:8">
      <c r="A88" s="18" t="s">
        <v>776</v>
      </c>
      <c r="B88" s="19" t="s">
        <v>1914</v>
      </c>
      <c r="C88" s="19"/>
      <c r="D88" s="19" t="s">
        <v>1873</v>
      </c>
      <c r="E88" s="18" t="s">
        <v>66</v>
      </c>
      <c r="F88" s="20" t="s">
        <v>1915</v>
      </c>
      <c r="G88" s="21">
        <f t="shared" si="2"/>
        <v>78.12</v>
      </c>
      <c r="H88" s="21">
        <v>1839.7</v>
      </c>
    </row>
    <row r="89" ht="23" customHeight="1" spans="1:8">
      <c r="A89" s="18" t="s">
        <v>61</v>
      </c>
      <c r="B89" s="19" t="s">
        <v>61</v>
      </c>
      <c r="C89" s="19"/>
      <c r="D89" s="19" t="s">
        <v>1875</v>
      </c>
      <c r="E89" s="18" t="s">
        <v>61</v>
      </c>
      <c r="F89" s="20" t="s">
        <v>61</v>
      </c>
      <c r="G89" s="21"/>
      <c r="H89" s="21"/>
    </row>
    <row r="90" ht="36" customHeight="1" spans="1:8">
      <c r="A90" s="18" t="s">
        <v>780</v>
      </c>
      <c r="B90" s="19" t="s">
        <v>1916</v>
      </c>
      <c r="C90" s="19"/>
      <c r="D90" s="19" t="s">
        <v>1885</v>
      </c>
      <c r="E90" s="18" t="s">
        <v>373</v>
      </c>
      <c r="F90" s="20" t="s">
        <v>269</v>
      </c>
      <c r="G90" s="21">
        <f t="shared" si="2"/>
        <v>1092.88</v>
      </c>
      <c r="H90" s="21">
        <v>2185.76</v>
      </c>
    </row>
    <row r="91" ht="36" customHeight="1" spans="1:8">
      <c r="A91" s="18" t="s">
        <v>784</v>
      </c>
      <c r="B91" s="19" t="s">
        <v>1917</v>
      </c>
      <c r="C91" s="19"/>
      <c r="D91" s="19" t="s">
        <v>1918</v>
      </c>
      <c r="E91" s="18" t="s">
        <v>373</v>
      </c>
      <c r="F91" s="20" t="s">
        <v>269</v>
      </c>
      <c r="G91" s="21">
        <f t="shared" si="2"/>
        <v>879.57</v>
      </c>
      <c r="H91" s="21">
        <v>1759.14</v>
      </c>
    </row>
    <row r="92" ht="36" customHeight="1" spans="1:8">
      <c r="A92" s="18" t="s">
        <v>790</v>
      </c>
      <c r="B92" s="19" t="s">
        <v>1919</v>
      </c>
      <c r="C92" s="19"/>
      <c r="D92" s="19" t="s">
        <v>1920</v>
      </c>
      <c r="E92" s="18" t="s">
        <v>373</v>
      </c>
      <c r="F92" s="20" t="s">
        <v>269</v>
      </c>
      <c r="G92" s="21">
        <f t="shared" si="2"/>
        <v>640.76</v>
      </c>
      <c r="H92" s="21">
        <v>1281.52</v>
      </c>
    </row>
    <row r="93" ht="36" customHeight="1" spans="1:8">
      <c r="A93" s="18" t="s">
        <v>794</v>
      </c>
      <c r="B93" s="19" t="s">
        <v>1921</v>
      </c>
      <c r="C93" s="19"/>
      <c r="D93" s="19" t="s">
        <v>1922</v>
      </c>
      <c r="E93" s="18" t="s">
        <v>1888</v>
      </c>
      <c r="F93" s="20" t="s">
        <v>269</v>
      </c>
      <c r="G93" s="21">
        <f t="shared" si="2"/>
        <v>137.99</v>
      </c>
      <c r="H93" s="21">
        <v>275.98</v>
      </c>
    </row>
    <row r="94" ht="36" customHeight="1" spans="1:8">
      <c r="A94" s="18" t="s">
        <v>799</v>
      </c>
      <c r="B94" s="19" t="s">
        <v>1923</v>
      </c>
      <c r="C94" s="19"/>
      <c r="D94" s="19" t="s">
        <v>1892</v>
      </c>
      <c r="E94" s="18" t="s">
        <v>1672</v>
      </c>
      <c r="F94" s="20" t="s">
        <v>1673</v>
      </c>
      <c r="G94" s="21">
        <f t="shared" si="2"/>
        <v>192.3</v>
      </c>
      <c r="H94" s="21">
        <v>192.3</v>
      </c>
    </row>
    <row r="95" ht="36" customHeight="1" spans="1:8">
      <c r="A95" s="18" t="s">
        <v>803</v>
      </c>
      <c r="B95" s="19" t="s">
        <v>1924</v>
      </c>
      <c r="C95" s="19"/>
      <c r="D95" s="19" t="s">
        <v>1894</v>
      </c>
      <c r="E95" s="18" t="s">
        <v>66</v>
      </c>
      <c r="F95" s="20" t="s">
        <v>1895</v>
      </c>
      <c r="G95" s="21">
        <f t="shared" si="2"/>
        <v>245.79</v>
      </c>
      <c r="H95" s="21">
        <v>71.28</v>
      </c>
    </row>
    <row r="96" ht="23" customHeight="1" spans="1:8">
      <c r="A96" s="18" t="s">
        <v>61</v>
      </c>
      <c r="B96" s="19" t="s">
        <v>61</v>
      </c>
      <c r="C96" s="19"/>
      <c r="D96" s="19" t="s">
        <v>1925</v>
      </c>
      <c r="E96" s="18" t="s">
        <v>61</v>
      </c>
      <c r="F96" s="20" t="s">
        <v>61</v>
      </c>
      <c r="G96" s="21"/>
      <c r="H96" s="21"/>
    </row>
    <row r="97" ht="36" customHeight="1" spans="1:8">
      <c r="A97" s="18" t="s">
        <v>807</v>
      </c>
      <c r="B97" s="19" t="s">
        <v>1926</v>
      </c>
      <c r="C97" s="19"/>
      <c r="D97" s="19" t="s">
        <v>1873</v>
      </c>
      <c r="E97" s="18" t="s">
        <v>113</v>
      </c>
      <c r="F97" s="20" t="s">
        <v>1927</v>
      </c>
      <c r="G97" s="21">
        <f t="shared" si="2"/>
        <v>15.33</v>
      </c>
      <c r="H97" s="21">
        <v>296450.6</v>
      </c>
    </row>
    <row r="98" ht="23" customHeight="1" spans="1:8">
      <c r="A98" s="18" t="s">
        <v>61</v>
      </c>
      <c r="B98" s="19" t="s">
        <v>61</v>
      </c>
      <c r="C98" s="19"/>
      <c r="D98" s="19" t="s">
        <v>394</v>
      </c>
      <c r="E98" s="18" t="s">
        <v>61</v>
      </c>
      <c r="F98" s="20" t="s">
        <v>61</v>
      </c>
      <c r="G98" s="21"/>
      <c r="H98" s="21"/>
    </row>
    <row r="99" ht="36" customHeight="1" spans="1:8">
      <c r="A99" s="18" t="s">
        <v>811</v>
      </c>
      <c r="B99" s="19" t="s">
        <v>1928</v>
      </c>
      <c r="C99" s="19"/>
      <c r="D99" s="19" t="s">
        <v>1929</v>
      </c>
      <c r="E99" s="18" t="s">
        <v>1816</v>
      </c>
      <c r="F99" s="20" t="s">
        <v>1715</v>
      </c>
      <c r="G99" s="21">
        <f t="shared" si="2"/>
        <v>130.71</v>
      </c>
      <c r="H99" s="21">
        <v>392.13</v>
      </c>
    </row>
    <row r="100" ht="36" customHeight="1" spans="1:8">
      <c r="A100" s="18" t="s">
        <v>1581</v>
      </c>
      <c r="B100" s="19" t="s">
        <v>168</v>
      </c>
      <c r="C100" s="19"/>
      <c r="D100" s="19" t="s">
        <v>442</v>
      </c>
      <c r="E100" s="18" t="s">
        <v>90</v>
      </c>
      <c r="F100" s="20" t="s">
        <v>1930</v>
      </c>
      <c r="G100" s="21">
        <f t="shared" si="2"/>
        <v>12.78</v>
      </c>
      <c r="H100" s="21">
        <v>10.1</v>
      </c>
    </row>
    <row r="101" ht="36" customHeight="1" spans="1:8">
      <c r="A101" s="18" t="s">
        <v>880</v>
      </c>
      <c r="B101" s="19" t="s">
        <v>1931</v>
      </c>
      <c r="C101" s="19"/>
      <c r="D101" s="19" t="s">
        <v>445</v>
      </c>
      <c r="E101" s="18" t="s">
        <v>90</v>
      </c>
      <c r="F101" s="20" t="s">
        <v>1932</v>
      </c>
      <c r="G101" s="21">
        <f t="shared" si="2"/>
        <v>40.37</v>
      </c>
      <c r="H101" s="21">
        <v>60.96</v>
      </c>
    </row>
    <row r="102" ht="36" customHeight="1" spans="1:8">
      <c r="A102" s="18" t="s">
        <v>883</v>
      </c>
      <c r="B102" s="19" t="s">
        <v>1933</v>
      </c>
      <c r="C102" s="19"/>
      <c r="D102" s="19" t="s">
        <v>446</v>
      </c>
      <c r="E102" s="18" t="s">
        <v>90</v>
      </c>
      <c r="F102" s="20" t="s">
        <v>1934</v>
      </c>
      <c r="G102" s="21">
        <f t="shared" si="2"/>
        <v>29.78</v>
      </c>
      <c r="H102" s="21">
        <v>1084.65</v>
      </c>
    </row>
    <row r="103" ht="36" customHeight="1" spans="1:8">
      <c r="A103" s="18" t="s">
        <v>886</v>
      </c>
      <c r="B103" s="19" t="s">
        <v>1935</v>
      </c>
      <c r="C103" s="19"/>
      <c r="D103" s="19" t="s">
        <v>1936</v>
      </c>
      <c r="E103" s="18" t="s">
        <v>90</v>
      </c>
      <c r="F103" s="20" t="s">
        <v>1937</v>
      </c>
      <c r="G103" s="21">
        <f t="shared" si="2"/>
        <v>44.15</v>
      </c>
      <c r="H103" s="21">
        <v>203.53</v>
      </c>
    </row>
    <row r="104" ht="36" customHeight="1" spans="1:8">
      <c r="A104" s="18" t="s">
        <v>890</v>
      </c>
      <c r="B104" s="19" t="s">
        <v>1938</v>
      </c>
      <c r="C104" s="19"/>
      <c r="D104" s="19" t="s">
        <v>493</v>
      </c>
      <c r="E104" s="18" t="s">
        <v>90</v>
      </c>
      <c r="F104" s="20" t="s">
        <v>1939</v>
      </c>
      <c r="G104" s="21">
        <f t="shared" si="2"/>
        <v>95.86</v>
      </c>
      <c r="H104" s="21">
        <v>69.02</v>
      </c>
    </row>
    <row r="105" ht="36" customHeight="1" spans="1:8">
      <c r="A105" s="18" t="s">
        <v>894</v>
      </c>
      <c r="B105" s="19" t="s">
        <v>1940</v>
      </c>
      <c r="C105" s="19"/>
      <c r="D105" s="19" t="s">
        <v>1941</v>
      </c>
      <c r="E105" s="18" t="s">
        <v>90</v>
      </c>
      <c r="F105" s="20" t="s">
        <v>1942</v>
      </c>
      <c r="G105" s="21">
        <f t="shared" si="2"/>
        <v>25.7</v>
      </c>
      <c r="H105" s="21">
        <v>83.51</v>
      </c>
    </row>
    <row r="106" ht="36" customHeight="1" spans="1:8">
      <c r="A106" s="18" t="s">
        <v>899</v>
      </c>
      <c r="B106" s="19" t="s">
        <v>1943</v>
      </c>
      <c r="C106" s="19"/>
      <c r="D106" s="19" t="s">
        <v>442</v>
      </c>
      <c r="E106" s="18" t="s">
        <v>90</v>
      </c>
      <c r="F106" s="20" t="s">
        <v>1944</v>
      </c>
      <c r="G106" s="21">
        <f t="shared" si="2"/>
        <v>12.65</v>
      </c>
      <c r="H106" s="21">
        <v>86.04</v>
      </c>
    </row>
    <row r="107" ht="36" customHeight="1" spans="1:8">
      <c r="A107" s="18" t="s">
        <v>903</v>
      </c>
      <c r="B107" s="19" t="s">
        <v>165</v>
      </c>
      <c r="C107" s="19"/>
      <c r="D107" s="19" t="s">
        <v>1945</v>
      </c>
      <c r="E107" s="18" t="s">
        <v>90</v>
      </c>
      <c r="F107" s="20" t="s">
        <v>1946</v>
      </c>
      <c r="G107" s="21">
        <f t="shared" si="2"/>
        <v>23.27</v>
      </c>
      <c r="H107" s="21">
        <v>195.21</v>
      </c>
    </row>
    <row r="108" ht="36" customHeight="1" spans="1:8">
      <c r="A108" s="18" t="s">
        <v>907</v>
      </c>
      <c r="B108" s="19" t="s">
        <v>1947</v>
      </c>
      <c r="C108" s="19"/>
      <c r="D108" s="19" t="s">
        <v>1948</v>
      </c>
      <c r="E108" s="18" t="s">
        <v>90</v>
      </c>
      <c r="F108" s="20" t="s">
        <v>1949</v>
      </c>
      <c r="G108" s="21">
        <f t="shared" si="2"/>
        <v>29.8</v>
      </c>
      <c r="H108" s="21">
        <v>2160.3</v>
      </c>
    </row>
    <row r="109" ht="36" customHeight="1" spans="1:8">
      <c r="A109" s="18" t="s">
        <v>1950</v>
      </c>
      <c r="B109" s="19" t="s">
        <v>1951</v>
      </c>
      <c r="C109" s="19"/>
      <c r="D109" s="19" t="s">
        <v>442</v>
      </c>
      <c r="E109" s="18" t="s">
        <v>90</v>
      </c>
      <c r="F109" s="20" t="s">
        <v>1952</v>
      </c>
      <c r="G109" s="21">
        <f t="shared" si="2"/>
        <v>12.78</v>
      </c>
      <c r="H109" s="21">
        <v>25.3</v>
      </c>
    </row>
    <row r="110" ht="36" customHeight="1" spans="1:8">
      <c r="A110" s="18" t="s">
        <v>911</v>
      </c>
      <c r="B110" s="19" t="s">
        <v>1953</v>
      </c>
      <c r="C110" s="19"/>
      <c r="D110" s="19" t="s">
        <v>445</v>
      </c>
      <c r="E110" s="18" t="s">
        <v>90</v>
      </c>
      <c r="F110" s="20" t="s">
        <v>1954</v>
      </c>
      <c r="G110" s="21">
        <f t="shared" si="2"/>
        <v>33.58</v>
      </c>
      <c r="H110" s="21">
        <v>191.41</v>
      </c>
    </row>
    <row r="111" ht="36" customHeight="1" spans="1:8">
      <c r="A111" s="18" t="s">
        <v>915</v>
      </c>
      <c r="B111" s="19" t="s">
        <v>1955</v>
      </c>
      <c r="C111" s="19"/>
      <c r="D111" s="19" t="s">
        <v>493</v>
      </c>
      <c r="E111" s="18" t="s">
        <v>90</v>
      </c>
      <c r="F111" s="20" t="s">
        <v>1956</v>
      </c>
      <c r="G111" s="21">
        <f t="shared" si="2"/>
        <v>36.57</v>
      </c>
      <c r="H111" s="21">
        <v>221.59</v>
      </c>
    </row>
    <row r="112" ht="36" customHeight="1" spans="1:8">
      <c r="A112" s="18" t="s">
        <v>919</v>
      </c>
      <c r="B112" s="19" t="s">
        <v>1151</v>
      </c>
      <c r="C112" s="19"/>
      <c r="D112" s="19" t="s">
        <v>366</v>
      </c>
      <c r="E112" s="18" t="s">
        <v>90</v>
      </c>
      <c r="F112" s="20" t="s">
        <v>1530</v>
      </c>
      <c r="G112" s="21">
        <f t="shared" si="2"/>
        <v>92.91</v>
      </c>
      <c r="H112" s="21">
        <v>1153</v>
      </c>
    </row>
    <row r="113" ht="36" customHeight="1" spans="1:8">
      <c r="A113" s="18" t="s">
        <v>923</v>
      </c>
      <c r="B113" s="19" t="s">
        <v>1957</v>
      </c>
      <c r="C113" s="19"/>
      <c r="D113" s="19" t="s">
        <v>442</v>
      </c>
      <c r="E113" s="18" t="s">
        <v>90</v>
      </c>
      <c r="F113" s="20" t="s">
        <v>1958</v>
      </c>
      <c r="G113" s="21">
        <f t="shared" si="2"/>
        <v>12.65</v>
      </c>
      <c r="H113" s="21">
        <v>24.04</v>
      </c>
    </row>
    <row r="114" ht="36" customHeight="1" spans="1:8">
      <c r="A114" s="18" t="s">
        <v>1959</v>
      </c>
      <c r="B114" s="19" t="s">
        <v>1960</v>
      </c>
      <c r="C114" s="19"/>
      <c r="D114" s="19" t="s">
        <v>445</v>
      </c>
      <c r="E114" s="18" t="s">
        <v>90</v>
      </c>
      <c r="F114" s="20" t="s">
        <v>1954</v>
      </c>
      <c r="G114" s="21">
        <f t="shared" si="2"/>
        <v>33.58</v>
      </c>
      <c r="H114" s="21">
        <v>191.41</v>
      </c>
    </row>
    <row r="115" ht="36" customHeight="1" spans="1:8">
      <c r="A115" s="18" t="s">
        <v>927</v>
      </c>
      <c r="B115" s="19" t="s">
        <v>1961</v>
      </c>
      <c r="C115" s="19"/>
      <c r="D115" s="19" t="s">
        <v>493</v>
      </c>
      <c r="E115" s="18" t="s">
        <v>90</v>
      </c>
      <c r="F115" s="20" t="s">
        <v>1956</v>
      </c>
      <c r="G115" s="21">
        <f t="shared" si="2"/>
        <v>36.57</v>
      </c>
      <c r="H115" s="21">
        <v>221.59</v>
      </c>
    </row>
    <row r="116" ht="36" customHeight="1" spans="1:8">
      <c r="A116" s="22" t="s">
        <v>930</v>
      </c>
      <c r="B116" s="23" t="s">
        <v>1010</v>
      </c>
      <c r="C116" s="23"/>
      <c r="D116" s="23" t="s">
        <v>366</v>
      </c>
      <c r="E116" s="22" t="s">
        <v>90</v>
      </c>
      <c r="F116" s="24" t="s">
        <v>1962</v>
      </c>
      <c r="G116" s="21">
        <f t="shared" si="2"/>
        <v>92.98</v>
      </c>
      <c r="H116" s="35">
        <v>297.53</v>
      </c>
    </row>
    <row r="117" ht="36" customHeight="1" spans="1:8">
      <c r="A117" s="30" t="s">
        <v>933</v>
      </c>
      <c r="B117" s="26" t="s">
        <v>1963</v>
      </c>
      <c r="C117" s="26"/>
      <c r="D117" s="26" t="s">
        <v>1964</v>
      </c>
      <c r="E117" s="30" t="s">
        <v>90</v>
      </c>
      <c r="F117" s="32" t="s">
        <v>1965</v>
      </c>
      <c r="G117" s="21">
        <f t="shared" si="2"/>
        <v>23.26</v>
      </c>
      <c r="H117" s="36">
        <v>67</v>
      </c>
    </row>
    <row r="118" ht="27.75" customHeight="1" spans="1:8">
      <c r="A118" s="33" t="s">
        <v>414</v>
      </c>
      <c r="B118" s="33"/>
      <c r="C118" s="33"/>
      <c r="D118" s="33"/>
      <c r="E118" s="33"/>
      <c r="F118" s="33"/>
      <c r="G118" s="34"/>
      <c r="H118" s="36">
        <f>SUM(H6:H117)</f>
        <v>620147.88</v>
      </c>
    </row>
  </sheetData>
  <sheetProtection formatCells="0" formatColumns="0" formatRows="0" insertRows="0" insertColumns="0" insertHyperlinks="0" deleteColumns="0" deleteRows="0" sort="0" autoFilter="0" pivotTables="0"/>
  <mergeCells count="123">
    <mergeCell ref="A1:H1"/>
    <mergeCell ref="A2:B2"/>
    <mergeCell ref="C2:H2"/>
    <mergeCell ref="G3:H3"/>
    <mergeCell ref="B5:C5"/>
    <mergeCell ref="B6:C6"/>
    <mergeCell ref="B7:C7"/>
    <mergeCell ref="B8:C8"/>
    <mergeCell ref="B9:C9"/>
    <mergeCell ref="B10:C10"/>
    <mergeCell ref="B11:C11"/>
    <mergeCell ref="B12:C12"/>
    <mergeCell ref="B13:C13"/>
    <mergeCell ref="B14:C14"/>
    <mergeCell ref="B15:C15"/>
    <mergeCell ref="B16:C16"/>
    <mergeCell ref="B17:C17"/>
    <mergeCell ref="B18:C18"/>
    <mergeCell ref="B19:C19"/>
    <mergeCell ref="B20:C20"/>
    <mergeCell ref="B21:C21"/>
    <mergeCell ref="B22:C22"/>
    <mergeCell ref="B23:C23"/>
    <mergeCell ref="B24:C24"/>
    <mergeCell ref="B25:C25"/>
    <mergeCell ref="B26:C26"/>
    <mergeCell ref="B27:C27"/>
    <mergeCell ref="B28:C28"/>
    <mergeCell ref="B29:C29"/>
    <mergeCell ref="B30:C30"/>
    <mergeCell ref="B31:C31"/>
    <mergeCell ref="B32:C32"/>
    <mergeCell ref="B33:C33"/>
    <mergeCell ref="B34:C34"/>
    <mergeCell ref="B35:C35"/>
    <mergeCell ref="B36:C36"/>
    <mergeCell ref="B37:C37"/>
    <mergeCell ref="B38:C38"/>
    <mergeCell ref="B39:C39"/>
    <mergeCell ref="B40:C40"/>
    <mergeCell ref="B41:C41"/>
    <mergeCell ref="B42:C42"/>
    <mergeCell ref="B43:C43"/>
    <mergeCell ref="B44:C44"/>
    <mergeCell ref="B45:C45"/>
    <mergeCell ref="B46:C46"/>
    <mergeCell ref="B47:C47"/>
    <mergeCell ref="B48:C48"/>
    <mergeCell ref="B49:C49"/>
    <mergeCell ref="B50:C50"/>
    <mergeCell ref="B51:C51"/>
    <mergeCell ref="B52:C52"/>
    <mergeCell ref="B53:C53"/>
    <mergeCell ref="B54:C54"/>
    <mergeCell ref="B55:C55"/>
    <mergeCell ref="B56:C56"/>
    <mergeCell ref="B57:C57"/>
    <mergeCell ref="B58:C58"/>
    <mergeCell ref="B59:C59"/>
    <mergeCell ref="B60:C60"/>
    <mergeCell ref="B61:C61"/>
    <mergeCell ref="B62:C62"/>
    <mergeCell ref="B63:C63"/>
    <mergeCell ref="B64:C64"/>
    <mergeCell ref="B65:C65"/>
    <mergeCell ref="B66:C66"/>
    <mergeCell ref="B67:C67"/>
    <mergeCell ref="B68:C68"/>
    <mergeCell ref="B69:C69"/>
    <mergeCell ref="B70:C70"/>
    <mergeCell ref="B71:C71"/>
    <mergeCell ref="B72:C72"/>
    <mergeCell ref="B73:C73"/>
    <mergeCell ref="B74:C74"/>
    <mergeCell ref="B75:C75"/>
    <mergeCell ref="B76:C76"/>
    <mergeCell ref="B77:C77"/>
    <mergeCell ref="B78:C78"/>
    <mergeCell ref="B79:C79"/>
    <mergeCell ref="B80:C80"/>
    <mergeCell ref="B81:C81"/>
    <mergeCell ref="B82:C82"/>
    <mergeCell ref="B83:C83"/>
    <mergeCell ref="B84:C84"/>
    <mergeCell ref="B85:C85"/>
    <mergeCell ref="B86:C86"/>
    <mergeCell ref="B87:C87"/>
    <mergeCell ref="B88:C88"/>
    <mergeCell ref="B89:C89"/>
    <mergeCell ref="B90:C90"/>
    <mergeCell ref="B91:C91"/>
    <mergeCell ref="B92:C92"/>
    <mergeCell ref="B93:C93"/>
    <mergeCell ref="B94:C94"/>
    <mergeCell ref="B95:C95"/>
    <mergeCell ref="B96:C96"/>
    <mergeCell ref="B97:C97"/>
    <mergeCell ref="B98:C98"/>
    <mergeCell ref="B99:C99"/>
    <mergeCell ref="B100:C100"/>
    <mergeCell ref="B101:C101"/>
    <mergeCell ref="B102:C102"/>
    <mergeCell ref="B103:C103"/>
    <mergeCell ref="B104:C104"/>
    <mergeCell ref="B105:C105"/>
    <mergeCell ref="B106:C106"/>
    <mergeCell ref="B107:C107"/>
    <mergeCell ref="B108:C108"/>
    <mergeCell ref="B109:C109"/>
    <mergeCell ref="B110:C110"/>
    <mergeCell ref="B111:C111"/>
    <mergeCell ref="B112:C112"/>
    <mergeCell ref="B113:C113"/>
    <mergeCell ref="B114:C114"/>
    <mergeCell ref="B115:C115"/>
    <mergeCell ref="B116:C116"/>
    <mergeCell ref="B117:C117"/>
    <mergeCell ref="A118:F118"/>
    <mergeCell ref="A3:A4"/>
    <mergeCell ref="D3:D4"/>
    <mergeCell ref="E3:E4"/>
    <mergeCell ref="F3:F4"/>
    <mergeCell ref="B3:C4"/>
  </mergeCells>
  <printOptions horizontalCentered="1"/>
  <pageMargins left="0.51968541666667" right="0.51968541666667" top="0.74803125" bottom="0" header="0" footer="0"/>
  <pageSetup paperSize="9" orientation="landscape"/>
  <headerFooter/>
  <rowBreaks count="8" manualBreakCount="8">
    <brk id="15" max="16383" man="1"/>
    <brk id="26" max="16383" man="1"/>
    <brk id="36" max="16383" man="1"/>
    <brk id="46" max="16383" man="1"/>
    <brk id="56" max="16383" man="1"/>
    <brk id="86" max="16383" man="1"/>
    <brk id="101" max="16383" man="1"/>
    <brk id="111" max="16383" man="1"/>
  </rowBreaks>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8"/>
  <sheetViews>
    <sheetView topLeftCell="A14" workbookViewId="0">
      <selection activeCell="H7" sqref="H7"/>
    </sheetView>
  </sheetViews>
  <sheetFormatPr defaultColWidth="9" defaultRowHeight="11.25" outlineLevelCol="7"/>
  <cols>
    <col min="1" max="1" width="6.41111111111111" customWidth="1"/>
    <col min="2" max="2" width="6.25555555555556" customWidth="1"/>
    <col min="3" max="3" width="9.68888888888889" customWidth="1"/>
    <col min="4" max="4" width="26.4" customWidth="1"/>
    <col min="5" max="5" width="7.11111111111111" customWidth="1"/>
    <col min="6" max="6" width="10.9555555555556" customWidth="1"/>
    <col min="7" max="8" width="15.3333333333333" customWidth="1"/>
  </cols>
  <sheetData>
    <row r="1" ht="21" customHeight="1" spans="1:8">
      <c r="A1" s="2" t="s">
        <v>50</v>
      </c>
      <c r="B1" s="2"/>
      <c r="C1" s="2"/>
      <c r="D1" s="2"/>
      <c r="E1" s="2"/>
      <c r="F1" s="2"/>
      <c r="G1" s="2"/>
      <c r="H1" s="2"/>
    </row>
    <row r="2" ht="19" customHeight="1" spans="1:8">
      <c r="A2" s="4" t="s">
        <v>51</v>
      </c>
      <c r="B2" s="4"/>
      <c r="C2" s="4" t="s">
        <v>1966</v>
      </c>
      <c r="D2" s="4"/>
      <c r="E2" s="4"/>
      <c r="F2" s="4"/>
      <c r="G2" s="4"/>
      <c r="H2" s="4"/>
    </row>
    <row r="3" ht="23" customHeight="1" spans="1:8">
      <c r="A3" s="15" t="s">
        <v>93</v>
      </c>
      <c r="B3" s="15" t="s">
        <v>94</v>
      </c>
      <c r="C3" s="15"/>
      <c r="D3" s="15" t="s">
        <v>95</v>
      </c>
      <c r="E3" s="15" t="s">
        <v>96</v>
      </c>
      <c r="F3" s="15" t="s">
        <v>97</v>
      </c>
      <c r="G3" s="39" t="s">
        <v>98</v>
      </c>
      <c r="H3" s="47"/>
    </row>
    <row r="4" ht="23" customHeight="1" spans="1:8">
      <c r="A4" s="15"/>
      <c r="B4" s="15"/>
      <c r="C4" s="15"/>
      <c r="D4" s="15"/>
      <c r="E4" s="15"/>
      <c r="F4" s="15"/>
      <c r="G4" s="47" t="s">
        <v>99</v>
      </c>
      <c r="H4" s="47" t="s">
        <v>100</v>
      </c>
    </row>
    <row r="5" ht="36" customHeight="1" spans="1:8">
      <c r="A5" s="18" t="s">
        <v>63</v>
      </c>
      <c r="B5" s="19" t="s">
        <v>1967</v>
      </c>
      <c r="C5" s="19"/>
      <c r="D5" s="19" t="s">
        <v>1968</v>
      </c>
      <c r="E5" s="18" t="s">
        <v>373</v>
      </c>
      <c r="F5" s="20" t="s">
        <v>1669</v>
      </c>
      <c r="G5" s="21">
        <f>ROUND(H5/F5,2)</f>
        <v>81.15</v>
      </c>
      <c r="H5" s="21">
        <v>486.9</v>
      </c>
    </row>
    <row r="6" ht="36" customHeight="1" spans="1:8">
      <c r="A6" s="18" t="s">
        <v>68</v>
      </c>
      <c r="B6" s="19" t="s">
        <v>1969</v>
      </c>
      <c r="C6" s="19"/>
      <c r="D6" s="19" t="s">
        <v>1970</v>
      </c>
      <c r="E6" s="18" t="s">
        <v>373</v>
      </c>
      <c r="F6" s="20" t="s">
        <v>1697</v>
      </c>
      <c r="G6" s="21">
        <f t="shared" ref="G6:G27" si="0">ROUND(H6/F6,2)</f>
        <v>20.97</v>
      </c>
      <c r="H6" s="21">
        <v>272.61</v>
      </c>
    </row>
    <row r="7" ht="36" customHeight="1" spans="1:8">
      <c r="A7" s="18" t="s">
        <v>71</v>
      </c>
      <c r="B7" s="19" t="s">
        <v>1971</v>
      </c>
      <c r="C7" s="19"/>
      <c r="D7" s="19" t="s">
        <v>1972</v>
      </c>
      <c r="E7" s="18" t="s">
        <v>373</v>
      </c>
      <c r="F7" s="20" t="s">
        <v>1973</v>
      </c>
      <c r="G7" s="21">
        <f t="shared" si="0"/>
        <v>20.97</v>
      </c>
      <c r="H7" s="21">
        <v>482.31</v>
      </c>
    </row>
    <row r="8" ht="36" customHeight="1" spans="1:8">
      <c r="A8" s="18" t="s">
        <v>74</v>
      </c>
      <c r="B8" s="19" t="s">
        <v>1974</v>
      </c>
      <c r="C8" s="19"/>
      <c r="D8" s="19" t="s">
        <v>1975</v>
      </c>
      <c r="E8" s="18" t="s">
        <v>373</v>
      </c>
      <c r="F8" s="20" t="s">
        <v>1973</v>
      </c>
      <c r="G8" s="21">
        <f t="shared" si="0"/>
        <v>20.97</v>
      </c>
      <c r="H8" s="21">
        <v>482.31</v>
      </c>
    </row>
    <row r="9" ht="36" customHeight="1" spans="1:8">
      <c r="A9" s="18" t="s">
        <v>77</v>
      </c>
      <c r="B9" s="19" t="s">
        <v>1976</v>
      </c>
      <c r="C9" s="19"/>
      <c r="D9" s="19" t="s">
        <v>1977</v>
      </c>
      <c r="E9" s="18" t="s">
        <v>373</v>
      </c>
      <c r="F9" s="20" t="s">
        <v>1697</v>
      </c>
      <c r="G9" s="21">
        <f t="shared" si="0"/>
        <v>20.97</v>
      </c>
      <c r="H9" s="21">
        <v>272.61</v>
      </c>
    </row>
    <row r="10" ht="36" customHeight="1" spans="1:8">
      <c r="A10" s="18" t="s">
        <v>81</v>
      </c>
      <c r="B10" s="19" t="s">
        <v>1978</v>
      </c>
      <c r="C10" s="19"/>
      <c r="D10" s="19" t="s">
        <v>1979</v>
      </c>
      <c r="E10" s="18" t="s">
        <v>373</v>
      </c>
      <c r="F10" s="20" t="s">
        <v>281</v>
      </c>
      <c r="G10" s="21">
        <f t="shared" si="0"/>
        <v>20.97</v>
      </c>
      <c r="H10" s="21">
        <v>104.85</v>
      </c>
    </row>
    <row r="11" ht="36" customHeight="1" spans="1:8">
      <c r="A11" s="18" t="s">
        <v>83</v>
      </c>
      <c r="B11" s="19" t="s">
        <v>1980</v>
      </c>
      <c r="C11" s="19"/>
      <c r="D11" s="19" t="s">
        <v>1981</v>
      </c>
      <c r="E11" s="18" t="s">
        <v>373</v>
      </c>
      <c r="F11" s="20" t="s">
        <v>1982</v>
      </c>
      <c r="G11" s="21">
        <f t="shared" si="0"/>
        <v>10.45</v>
      </c>
      <c r="H11" s="21">
        <v>303.05</v>
      </c>
    </row>
    <row r="12" ht="36" customHeight="1" spans="1:8">
      <c r="A12" s="18" t="s">
        <v>85</v>
      </c>
      <c r="B12" s="19" t="s">
        <v>1983</v>
      </c>
      <c r="C12" s="19"/>
      <c r="D12" s="19" t="s">
        <v>1984</v>
      </c>
      <c r="E12" s="18" t="s">
        <v>373</v>
      </c>
      <c r="F12" s="20" t="s">
        <v>1982</v>
      </c>
      <c r="G12" s="21">
        <f t="shared" si="0"/>
        <v>31.68</v>
      </c>
      <c r="H12" s="21">
        <v>918.72</v>
      </c>
    </row>
    <row r="13" ht="36" customHeight="1" spans="1:8">
      <c r="A13" s="18" t="s">
        <v>87</v>
      </c>
      <c r="B13" s="19" t="s">
        <v>1985</v>
      </c>
      <c r="C13" s="19"/>
      <c r="D13" s="19" t="s">
        <v>1986</v>
      </c>
      <c r="E13" s="18" t="s">
        <v>373</v>
      </c>
      <c r="F13" s="20" t="s">
        <v>281</v>
      </c>
      <c r="G13" s="21">
        <f t="shared" si="0"/>
        <v>31.68</v>
      </c>
      <c r="H13" s="21">
        <v>158.4</v>
      </c>
    </row>
    <row r="14" ht="36" customHeight="1" spans="1:8">
      <c r="A14" s="18" t="s">
        <v>119</v>
      </c>
      <c r="B14" s="19" t="s">
        <v>1987</v>
      </c>
      <c r="C14" s="19"/>
      <c r="D14" s="19" t="s">
        <v>1988</v>
      </c>
      <c r="E14" s="18" t="s">
        <v>373</v>
      </c>
      <c r="F14" s="20" t="s">
        <v>1669</v>
      </c>
      <c r="G14" s="21">
        <f t="shared" si="0"/>
        <v>66</v>
      </c>
      <c r="H14" s="21">
        <v>396</v>
      </c>
    </row>
    <row r="15" ht="36" customHeight="1" spans="1:8">
      <c r="A15" s="18" t="s">
        <v>123</v>
      </c>
      <c r="B15" s="19" t="s">
        <v>1989</v>
      </c>
      <c r="C15" s="19"/>
      <c r="D15" s="19" t="s">
        <v>1990</v>
      </c>
      <c r="E15" s="18" t="s">
        <v>373</v>
      </c>
      <c r="F15" s="20" t="s">
        <v>1991</v>
      </c>
      <c r="G15" s="21">
        <f t="shared" si="0"/>
        <v>66</v>
      </c>
      <c r="H15" s="21">
        <v>4620</v>
      </c>
    </row>
    <row r="16" ht="36" customHeight="1" spans="1:8">
      <c r="A16" s="18" t="s">
        <v>126</v>
      </c>
      <c r="B16" s="19" t="s">
        <v>1992</v>
      </c>
      <c r="C16" s="19"/>
      <c r="D16" s="19" t="s">
        <v>1993</v>
      </c>
      <c r="E16" s="18" t="s">
        <v>373</v>
      </c>
      <c r="F16" s="20" t="s">
        <v>1994</v>
      </c>
      <c r="G16" s="21">
        <f t="shared" si="0"/>
        <v>2.76</v>
      </c>
      <c r="H16" s="21">
        <v>932.88</v>
      </c>
    </row>
    <row r="17" ht="36" customHeight="1" spans="1:8">
      <c r="A17" s="18" t="s">
        <v>131</v>
      </c>
      <c r="B17" s="19" t="s">
        <v>1995</v>
      </c>
      <c r="C17" s="19"/>
      <c r="D17" s="19" t="s">
        <v>1993</v>
      </c>
      <c r="E17" s="18" t="s">
        <v>373</v>
      </c>
      <c r="F17" s="20" t="s">
        <v>281</v>
      </c>
      <c r="G17" s="21">
        <f t="shared" si="0"/>
        <v>2.76</v>
      </c>
      <c r="H17" s="21">
        <v>13.8</v>
      </c>
    </row>
    <row r="18" ht="36" customHeight="1" spans="1:8">
      <c r="A18" s="18" t="s">
        <v>135</v>
      </c>
      <c r="B18" s="19" t="s">
        <v>1996</v>
      </c>
      <c r="C18" s="19"/>
      <c r="D18" s="19" t="s">
        <v>1993</v>
      </c>
      <c r="E18" s="18" t="s">
        <v>373</v>
      </c>
      <c r="F18" s="20" t="s">
        <v>1997</v>
      </c>
      <c r="G18" s="21">
        <f t="shared" si="0"/>
        <v>2.76</v>
      </c>
      <c r="H18" s="21">
        <v>1954.08</v>
      </c>
    </row>
    <row r="19" ht="36" customHeight="1" spans="1:8">
      <c r="A19" s="18" t="s">
        <v>138</v>
      </c>
      <c r="B19" s="19" t="s">
        <v>1998</v>
      </c>
      <c r="C19" s="19"/>
      <c r="D19" s="19" t="s">
        <v>1999</v>
      </c>
      <c r="E19" s="18" t="s">
        <v>113</v>
      </c>
      <c r="F19" s="20" t="s">
        <v>2000</v>
      </c>
      <c r="G19" s="21">
        <f t="shared" si="0"/>
        <v>5.62</v>
      </c>
      <c r="H19" s="21">
        <v>2084.28</v>
      </c>
    </row>
    <row r="20" ht="36" customHeight="1" spans="1:8">
      <c r="A20" s="18" t="s">
        <v>141</v>
      </c>
      <c r="B20" s="19" t="s">
        <v>2001</v>
      </c>
      <c r="C20" s="19"/>
      <c r="D20" s="19" t="s">
        <v>2002</v>
      </c>
      <c r="E20" s="18" t="s">
        <v>113</v>
      </c>
      <c r="F20" s="20" t="s">
        <v>2003</v>
      </c>
      <c r="G20" s="21">
        <f t="shared" si="0"/>
        <v>5.62</v>
      </c>
      <c r="H20" s="21">
        <v>15241.07</v>
      </c>
    </row>
    <row r="21" ht="36" customHeight="1" spans="1:8">
      <c r="A21" s="18" t="s">
        <v>144</v>
      </c>
      <c r="B21" s="19" t="s">
        <v>2004</v>
      </c>
      <c r="C21" s="19"/>
      <c r="D21" s="19" t="s">
        <v>2005</v>
      </c>
      <c r="E21" s="18" t="s">
        <v>113</v>
      </c>
      <c r="F21" s="20" t="s">
        <v>2006</v>
      </c>
      <c r="G21" s="21">
        <f t="shared" si="0"/>
        <v>7.25</v>
      </c>
      <c r="H21" s="21">
        <v>10714.95</v>
      </c>
    </row>
    <row r="22" ht="36" customHeight="1" spans="1:8">
      <c r="A22" s="18" t="s">
        <v>147</v>
      </c>
      <c r="B22" s="19" t="s">
        <v>2007</v>
      </c>
      <c r="C22" s="19"/>
      <c r="D22" s="19" t="s">
        <v>2008</v>
      </c>
      <c r="E22" s="18" t="s">
        <v>113</v>
      </c>
      <c r="F22" s="20" t="s">
        <v>2009</v>
      </c>
      <c r="G22" s="21">
        <f t="shared" si="0"/>
        <v>7.37</v>
      </c>
      <c r="H22" s="21">
        <v>6107.39</v>
      </c>
    </row>
    <row r="23" ht="36" customHeight="1" spans="1:8">
      <c r="A23" s="18" t="s">
        <v>149</v>
      </c>
      <c r="B23" s="19" t="s">
        <v>2010</v>
      </c>
      <c r="C23" s="19"/>
      <c r="D23" s="19" t="s">
        <v>2011</v>
      </c>
      <c r="E23" s="18" t="s">
        <v>113</v>
      </c>
      <c r="F23" s="20" t="s">
        <v>2012</v>
      </c>
      <c r="G23" s="21">
        <f t="shared" si="0"/>
        <v>9.23</v>
      </c>
      <c r="H23" s="21">
        <v>11305.97</v>
      </c>
    </row>
    <row r="24" ht="36" customHeight="1" spans="1:8">
      <c r="A24" s="18" t="s">
        <v>152</v>
      </c>
      <c r="B24" s="19" t="s">
        <v>1658</v>
      </c>
      <c r="C24" s="19"/>
      <c r="D24" s="19" t="s">
        <v>2013</v>
      </c>
      <c r="E24" s="18" t="s">
        <v>113</v>
      </c>
      <c r="F24" s="20" t="s">
        <v>2014</v>
      </c>
      <c r="G24" s="21">
        <f t="shared" si="0"/>
        <v>30.5</v>
      </c>
      <c r="H24" s="21">
        <v>1640.9</v>
      </c>
    </row>
    <row r="25" ht="23" customHeight="1" spans="1:8">
      <c r="A25" s="18" t="s">
        <v>155</v>
      </c>
      <c r="B25" s="19" t="s">
        <v>1777</v>
      </c>
      <c r="C25" s="19"/>
      <c r="D25" s="19" t="s">
        <v>2015</v>
      </c>
      <c r="E25" s="18" t="s">
        <v>113</v>
      </c>
      <c r="F25" s="20" t="s">
        <v>2016</v>
      </c>
      <c r="G25" s="21">
        <f t="shared" si="0"/>
        <v>26.16</v>
      </c>
      <c r="H25" s="21">
        <v>635.45</v>
      </c>
    </row>
    <row r="26" ht="36" customHeight="1" spans="1:8">
      <c r="A26" s="22" t="s">
        <v>157</v>
      </c>
      <c r="B26" s="23" t="s">
        <v>2017</v>
      </c>
      <c r="C26" s="23"/>
      <c r="D26" s="23" t="s">
        <v>498</v>
      </c>
      <c r="E26" s="22" t="s">
        <v>66</v>
      </c>
      <c r="F26" s="24" t="s">
        <v>2018</v>
      </c>
      <c r="G26" s="21">
        <f t="shared" si="0"/>
        <v>6.31</v>
      </c>
      <c r="H26" s="35">
        <v>6323.7</v>
      </c>
    </row>
    <row r="27" ht="36" customHeight="1" spans="1:8">
      <c r="A27" s="30" t="s">
        <v>160</v>
      </c>
      <c r="B27" s="26" t="s">
        <v>75</v>
      </c>
      <c r="C27" s="26"/>
      <c r="D27" s="26" t="s">
        <v>418</v>
      </c>
      <c r="E27" s="30" t="s">
        <v>66</v>
      </c>
      <c r="F27" s="32" t="s">
        <v>2018</v>
      </c>
      <c r="G27" s="21">
        <f t="shared" si="0"/>
        <v>12.3</v>
      </c>
      <c r="H27" s="36">
        <v>12324.08</v>
      </c>
    </row>
    <row r="28" ht="18" customHeight="1" spans="1:8">
      <c r="A28" s="33" t="s">
        <v>414</v>
      </c>
      <c r="B28" s="33"/>
      <c r="C28" s="33"/>
      <c r="D28" s="33"/>
      <c r="E28" s="33"/>
      <c r="F28" s="33"/>
      <c r="G28" s="34"/>
      <c r="H28" s="36">
        <f>SUM(H5:H27)</f>
        <v>77776.31</v>
      </c>
    </row>
  </sheetData>
  <sheetProtection formatCells="0" formatColumns="0" formatRows="0" insertRows="0" insertColumns="0" insertHyperlinks="0" deleteColumns="0" deleteRows="0" sort="0" autoFilter="0" pivotTables="0"/>
  <mergeCells count="33">
    <mergeCell ref="A1:H1"/>
    <mergeCell ref="A2:B2"/>
    <mergeCell ref="C2:H2"/>
    <mergeCell ref="G3:H3"/>
    <mergeCell ref="B5:C5"/>
    <mergeCell ref="B6:C6"/>
    <mergeCell ref="B7:C7"/>
    <mergeCell ref="B8:C8"/>
    <mergeCell ref="B9:C9"/>
    <mergeCell ref="B10:C10"/>
    <mergeCell ref="B11:C11"/>
    <mergeCell ref="B12:C12"/>
    <mergeCell ref="B13:C13"/>
    <mergeCell ref="B14:C14"/>
    <mergeCell ref="B15:C15"/>
    <mergeCell ref="B16:C16"/>
    <mergeCell ref="B17:C17"/>
    <mergeCell ref="B18:C18"/>
    <mergeCell ref="B19:C19"/>
    <mergeCell ref="B20:C20"/>
    <mergeCell ref="B21:C21"/>
    <mergeCell ref="B22:C22"/>
    <mergeCell ref="B23:C23"/>
    <mergeCell ref="B24:C24"/>
    <mergeCell ref="B25:C25"/>
    <mergeCell ref="B26:C26"/>
    <mergeCell ref="B27:C27"/>
    <mergeCell ref="A28:F28"/>
    <mergeCell ref="A3:A4"/>
    <mergeCell ref="D3:D4"/>
    <mergeCell ref="E3:E4"/>
    <mergeCell ref="F3:F4"/>
    <mergeCell ref="B3:C4"/>
  </mergeCells>
  <printOptions horizontalCentered="1"/>
  <pageMargins left="0.51968541666667" right="0.51968541666667" top="0.74803125" bottom="0" header="0" footer="0"/>
  <pageSetup paperSize="9" orientation="landscape"/>
  <headerFooter/>
  <rowBreaks count="2" manualBreakCount="2">
    <brk id="14" max="16383" man="1"/>
    <brk id="25" max="16383"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7"/>
  <sheetViews>
    <sheetView workbookViewId="0">
      <selection activeCell="N8" sqref="N8"/>
    </sheetView>
  </sheetViews>
  <sheetFormatPr defaultColWidth="9" defaultRowHeight="11.25" outlineLevelCol="7"/>
  <cols>
    <col min="1" max="1" width="6.41111111111111" customWidth="1"/>
    <col min="2" max="2" width="6.25555555555556" customWidth="1"/>
    <col min="3" max="3" width="9.68888888888889" customWidth="1"/>
    <col min="4" max="4" width="26.4" customWidth="1"/>
    <col min="5" max="5" width="7.11111111111111" customWidth="1"/>
    <col min="6" max="6" width="10.9555555555556" customWidth="1"/>
    <col min="7" max="8" width="13" customWidth="1"/>
    <col min="9" max="9" width="13"/>
  </cols>
  <sheetData>
    <row r="1" ht="27" customHeight="1" spans="1:8">
      <c r="A1" s="2" t="s">
        <v>50</v>
      </c>
      <c r="B1" s="2"/>
      <c r="C1" s="2"/>
      <c r="D1" s="2"/>
      <c r="E1" s="2"/>
      <c r="F1" s="2"/>
      <c r="G1" s="2"/>
      <c r="H1" s="2"/>
    </row>
    <row r="2" ht="18" customHeight="1" spans="1:8">
      <c r="A2" s="62" t="s">
        <v>51</v>
      </c>
      <c r="B2" s="62"/>
      <c r="C2" s="62" t="s">
        <v>52</v>
      </c>
      <c r="D2" s="62"/>
      <c r="E2" s="62"/>
      <c r="F2" s="62"/>
      <c r="G2" s="62"/>
      <c r="H2" s="62"/>
    </row>
    <row r="3" ht="21" customHeight="1" spans="1:8">
      <c r="A3" s="6" t="s">
        <v>53</v>
      </c>
      <c r="B3" s="6" t="s">
        <v>54</v>
      </c>
      <c r="C3" s="6"/>
      <c r="D3" s="6" t="s">
        <v>55</v>
      </c>
      <c r="E3" s="6" t="s">
        <v>56</v>
      </c>
      <c r="F3" s="7" t="s">
        <v>57</v>
      </c>
      <c r="G3" s="68" t="s">
        <v>58</v>
      </c>
      <c r="H3" s="69"/>
    </row>
    <row r="4" ht="21" customHeight="1" spans="1:8">
      <c r="A4" s="6"/>
      <c r="B4" s="6"/>
      <c r="C4" s="6"/>
      <c r="D4" s="6"/>
      <c r="E4" s="6"/>
      <c r="F4" s="7"/>
      <c r="G4" s="69" t="s">
        <v>59</v>
      </c>
      <c r="H4" s="69" t="s">
        <v>60</v>
      </c>
    </row>
    <row r="5" ht="23" customHeight="1" spans="1:8">
      <c r="A5" s="86" t="s">
        <v>61</v>
      </c>
      <c r="B5" s="87" t="s">
        <v>61</v>
      </c>
      <c r="C5" s="87"/>
      <c r="D5" s="87" t="s">
        <v>62</v>
      </c>
      <c r="E5" s="86" t="s">
        <v>61</v>
      </c>
      <c r="F5" s="72" t="s">
        <v>61</v>
      </c>
      <c r="G5" s="99"/>
      <c r="H5" s="99"/>
    </row>
    <row r="6" ht="36" customHeight="1" spans="1:8">
      <c r="A6" s="86" t="s">
        <v>63</v>
      </c>
      <c r="B6" s="87" t="s">
        <v>64</v>
      </c>
      <c r="C6" s="87"/>
      <c r="D6" s="87" t="s">
        <v>65</v>
      </c>
      <c r="E6" s="86" t="s">
        <v>66</v>
      </c>
      <c r="F6" s="72">
        <v>21966.45</v>
      </c>
      <c r="G6" s="72">
        <f t="shared" ref="G6:G11" si="0">ROUND(H6/F6,2)</f>
        <v>3.97</v>
      </c>
      <c r="H6" s="72">
        <v>87307.8</v>
      </c>
    </row>
    <row r="7" ht="23" customHeight="1" spans="1:8">
      <c r="A7" s="86" t="s">
        <v>61</v>
      </c>
      <c r="B7" s="87" t="s">
        <v>61</v>
      </c>
      <c r="C7" s="87"/>
      <c r="D7" s="87" t="s">
        <v>67</v>
      </c>
      <c r="E7" s="86" t="s">
        <v>61</v>
      </c>
      <c r="F7" s="72" t="s">
        <v>61</v>
      </c>
      <c r="G7" s="72"/>
      <c r="H7" s="72"/>
    </row>
    <row r="8" ht="36" customHeight="1" spans="1:8">
      <c r="A8" s="86" t="s">
        <v>68</v>
      </c>
      <c r="B8" s="87" t="s">
        <v>69</v>
      </c>
      <c r="C8" s="87"/>
      <c r="D8" s="87" t="s">
        <v>70</v>
      </c>
      <c r="E8" s="86" t="s">
        <v>66</v>
      </c>
      <c r="F8" s="72">
        <v>16697.7</v>
      </c>
      <c r="G8" s="72">
        <f t="shared" si="0"/>
        <v>7.06</v>
      </c>
      <c r="H8" s="72">
        <v>117960.42</v>
      </c>
    </row>
    <row r="9" ht="36" customHeight="1" spans="1:8">
      <c r="A9" s="86" t="s">
        <v>71</v>
      </c>
      <c r="B9" s="87" t="s">
        <v>72</v>
      </c>
      <c r="C9" s="87"/>
      <c r="D9" s="87" t="s">
        <v>73</v>
      </c>
      <c r="E9" s="86" t="s">
        <v>66</v>
      </c>
      <c r="F9" s="72">
        <v>78280.4</v>
      </c>
      <c r="G9" s="72">
        <f t="shared" si="0"/>
        <v>3.38</v>
      </c>
      <c r="H9" s="72">
        <v>264865.92</v>
      </c>
    </row>
    <row r="10" ht="36" customHeight="1" spans="1:8">
      <c r="A10" s="86" t="s">
        <v>74</v>
      </c>
      <c r="B10" s="87" t="s">
        <v>75</v>
      </c>
      <c r="C10" s="87"/>
      <c r="D10" s="87" t="s">
        <v>76</v>
      </c>
      <c r="E10" s="86" t="s">
        <v>66</v>
      </c>
      <c r="F10" s="72">
        <v>76804.47</v>
      </c>
      <c r="G10" s="72">
        <f t="shared" si="0"/>
        <v>2.55</v>
      </c>
      <c r="H10" s="72">
        <v>196158.36</v>
      </c>
    </row>
    <row r="11" ht="36" customHeight="1" spans="1:8">
      <c r="A11" s="86" t="s">
        <v>77</v>
      </c>
      <c r="B11" s="87" t="s">
        <v>78</v>
      </c>
      <c r="C11" s="87"/>
      <c r="D11" s="87" t="s">
        <v>79</v>
      </c>
      <c r="E11" s="86" t="s">
        <v>66</v>
      </c>
      <c r="F11" s="72">
        <v>21660.43</v>
      </c>
      <c r="G11" s="72">
        <f t="shared" si="0"/>
        <v>6.29</v>
      </c>
      <c r="H11" s="72">
        <v>136344.63</v>
      </c>
    </row>
    <row r="12" ht="23" customHeight="1" spans="1:8">
      <c r="A12" s="86" t="s">
        <v>61</v>
      </c>
      <c r="B12" s="87" t="s">
        <v>61</v>
      </c>
      <c r="C12" s="87"/>
      <c r="D12" s="87" t="s">
        <v>80</v>
      </c>
      <c r="E12" s="86" t="s">
        <v>61</v>
      </c>
      <c r="F12" s="72" t="s">
        <v>61</v>
      </c>
      <c r="G12" s="72"/>
      <c r="H12" s="72"/>
    </row>
    <row r="13" ht="36" customHeight="1" spans="1:8">
      <c r="A13" s="86" t="s">
        <v>81</v>
      </c>
      <c r="B13" s="87" t="s">
        <v>82</v>
      </c>
      <c r="C13" s="87"/>
      <c r="D13" s="87" t="s">
        <v>70</v>
      </c>
      <c r="E13" s="86" t="s">
        <v>66</v>
      </c>
      <c r="F13" s="72">
        <v>1335.91</v>
      </c>
      <c r="G13" s="72">
        <f t="shared" ref="G13:G16" si="1">ROUND(H13/F13,2)</f>
        <v>7.06</v>
      </c>
      <c r="H13" s="72">
        <v>9437.55</v>
      </c>
    </row>
    <row r="14" ht="23" customHeight="1" spans="1:8">
      <c r="A14" s="86" t="s">
        <v>83</v>
      </c>
      <c r="B14" s="87" t="s">
        <v>84</v>
      </c>
      <c r="C14" s="87"/>
      <c r="D14" s="87" t="s">
        <v>73</v>
      </c>
      <c r="E14" s="86" t="s">
        <v>66</v>
      </c>
      <c r="F14" s="72">
        <v>1992.94</v>
      </c>
      <c r="G14" s="72">
        <f t="shared" si="1"/>
        <v>3.38</v>
      </c>
      <c r="H14" s="72">
        <v>6741.59</v>
      </c>
    </row>
    <row r="15" ht="23" customHeight="1" spans="1:8">
      <c r="A15" s="86" t="s">
        <v>85</v>
      </c>
      <c r="B15" s="87" t="s">
        <v>86</v>
      </c>
      <c r="C15" s="87"/>
      <c r="D15" s="87" t="s">
        <v>76</v>
      </c>
      <c r="E15" s="86" t="s">
        <v>66</v>
      </c>
      <c r="F15" s="72">
        <v>6711.567</v>
      </c>
      <c r="G15" s="72">
        <f t="shared" si="1"/>
        <v>2.55</v>
      </c>
      <c r="H15" s="72">
        <v>17141.59</v>
      </c>
    </row>
    <row r="16" ht="36" customHeight="1" spans="1:8">
      <c r="A16" s="88" t="s">
        <v>87</v>
      </c>
      <c r="B16" s="89" t="s">
        <v>88</v>
      </c>
      <c r="C16" s="89"/>
      <c r="D16" s="89" t="s">
        <v>89</v>
      </c>
      <c r="E16" s="88" t="s">
        <v>90</v>
      </c>
      <c r="F16" s="73">
        <v>2484.123</v>
      </c>
      <c r="G16" s="72">
        <f t="shared" si="1"/>
        <v>5.58</v>
      </c>
      <c r="H16" s="73">
        <v>13868.26</v>
      </c>
    </row>
    <row r="17" ht="30" customHeight="1" spans="1:8">
      <c r="A17" s="100" t="s">
        <v>91</v>
      </c>
      <c r="B17" s="100"/>
      <c r="C17" s="100"/>
      <c r="D17" s="100"/>
      <c r="E17" s="100"/>
      <c r="F17" s="100"/>
      <c r="G17" s="13"/>
      <c r="H17" s="101">
        <f>SUM(H6:H16)</f>
        <v>849826.12</v>
      </c>
    </row>
  </sheetData>
  <sheetProtection formatCells="0" formatColumns="0" formatRows="0" insertRows="0" insertColumns="0" insertHyperlinks="0" deleteColumns="0" deleteRows="0" sort="0" autoFilter="0" pivotTables="0"/>
  <mergeCells count="22">
    <mergeCell ref="A1:H1"/>
    <mergeCell ref="A2:B2"/>
    <mergeCell ref="C2:H2"/>
    <mergeCell ref="G3:H3"/>
    <mergeCell ref="B5:C5"/>
    <mergeCell ref="B6:C6"/>
    <mergeCell ref="B7:C7"/>
    <mergeCell ref="B8:C8"/>
    <mergeCell ref="B9:C9"/>
    <mergeCell ref="B10:C10"/>
    <mergeCell ref="B11:C11"/>
    <mergeCell ref="B12:C12"/>
    <mergeCell ref="B13:C13"/>
    <mergeCell ref="B14:C14"/>
    <mergeCell ref="B15:C15"/>
    <mergeCell ref="B16:C16"/>
    <mergeCell ref="A17:F17"/>
    <mergeCell ref="A3:A4"/>
    <mergeCell ref="D3:D4"/>
    <mergeCell ref="E3:E4"/>
    <mergeCell ref="F3:F4"/>
    <mergeCell ref="B3:C4"/>
  </mergeCells>
  <printOptions horizontalCentered="1"/>
  <pageMargins left="0.51968541666667" right="0.51968541666667" top="0.74803125" bottom="0" header="0" footer="0"/>
  <pageSetup paperSize="9" orientation="landscape"/>
  <headerFooter/>
  <rowBreaks count="1" manualBreakCount="1">
    <brk id="14" max="16383" man="1"/>
  </rowBreaks>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57"/>
  <sheetViews>
    <sheetView topLeftCell="A41" workbookViewId="0">
      <selection activeCell="N9" sqref="N9"/>
    </sheetView>
  </sheetViews>
  <sheetFormatPr defaultColWidth="9" defaultRowHeight="11.25" outlineLevelCol="7"/>
  <cols>
    <col min="1" max="1" width="6.41111111111111" customWidth="1"/>
    <col min="2" max="2" width="6.25555555555556" customWidth="1"/>
    <col min="3" max="3" width="9.68888888888889" customWidth="1"/>
    <col min="4" max="4" width="26.4" customWidth="1"/>
    <col min="5" max="5" width="7.11111111111111" customWidth="1"/>
    <col min="6" max="6" width="10.9555555555556" customWidth="1"/>
    <col min="7" max="8" width="16" style="37" customWidth="1"/>
  </cols>
  <sheetData>
    <row r="1" ht="25" customHeight="1" spans="1:8">
      <c r="A1" s="2" t="s">
        <v>50</v>
      </c>
      <c r="B1" s="2"/>
      <c r="C1" s="2"/>
      <c r="D1" s="2"/>
      <c r="E1" s="2"/>
      <c r="F1" s="2"/>
      <c r="G1" s="2"/>
      <c r="H1" s="2"/>
    </row>
    <row r="2" ht="14" customHeight="1" spans="1:8">
      <c r="A2" s="4" t="s">
        <v>51</v>
      </c>
      <c r="B2" s="4"/>
      <c r="C2" s="4" t="s">
        <v>2019</v>
      </c>
      <c r="D2" s="4"/>
      <c r="E2" s="4"/>
      <c r="F2" s="4"/>
      <c r="G2" s="38"/>
      <c r="H2" s="38"/>
    </row>
    <row r="3" ht="23" customHeight="1" spans="1:8">
      <c r="A3" s="15" t="s">
        <v>93</v>
      </c>
      <c r="B3" s="15" t="s">
        <v>94</v>
      </c>
      <c r="C3" s="15"/>
      <c r="D3" s="15" t="s">
        <v>95</v>
      </c>
      <c r="E3" s="15" t="s">
        <v>96</v>
      </c>
      <c r="F3" s="15" t="s">
        <v>97</v>
      </c>
      <c r="G3" s="39" t="s">
        <v>98</v>
      </c>
      <c r="H3" s="39"/>
    </row>
    <row r="4" ht="23" customHeight="1" spans="1:8">
      <c r="A4" s="15"/>
      <c r="B4" s="15"/>
      <c r="C4" s="15"/>
      <c r="D4" s="15"/>
      <c r="E4" s="15"/>
      <c r="F4" s="15"/>
      <c r="G4" s="39" t="s">
        <v>99</v>
      </c>
      <c r="H4" s="39" t="s">
        <v>100</v>
      </c>
    </row>
    <row r="5" ht="23" customHeight="1" spans="1:8">
      <c r="A5" s="18" t="s">
        <v>61</v>
      </c>
      <c r="B5" s="19" t="s">
        <v>61</v>
      </c>
      <c r="C5" s="19"/>
      <c r="D5" s="19" t="s">
        <v>2020</v>
      </c>
      <c r="E5" s="18" t="s">
        <v>61</v>
      </c>
      <c r="F5" s="20" t="s">
        <v>61</v>
      </c>
      <c r="G5" s="46"/>
      <c r="H5" s="46"/>
    </row>
    <row r="6" ht="23" customHeight="1" spans="1:8">
      <c r="A6" s="18" t="s">
        <v>63</v>
      </c>
      <c r="B6" s="19" t="s">
        <v>2021</v>
      </c>
      <c r="C6" s="19"/>
      <c r="D6" s="19" t="s">
        <v>2022</v>
      </c>
      <c r="E6" s="18" t="s">
        <v>113</v>
      </c>
      <c r="F6" s="20" t="s">
        <v>2023</v>
      </c>
      <c r="G6" s="40">
        <f>ROUND(H6/F6,2)</f>
        <v>8.14</v>
      </c>
      <c r="H6" s="40">
        <v>1170.85</v>
      </c>
    </row>
    <row r="7" ht="36" customHeight="1" spans="1:8">
      <c r="A7" s="18" t="s">
        <v>68</v>
      </c>
      <c r="B7" s="19" t="s">
        <v>2024</v>
      </c>
      <c r="C7" s="19"/>
      <c r="D7" s="19" t="s">
        <v>2025</v>
      </c>
      <c r="E7" s="18" t="s">
        <v>113</v>
      </c>
      <c r="F7" s="20" t="s">
        <v>2026</v>
      </c>
      <c r="G7" s="40">
        <f t="shared" ref="G7:G38" si="0">ROUND(H7/F7,2)</f>
        <v>11.44</v>
      </c>
      <c r="H7" s="40">
        <v>5227.44</v>
      </c>
    </row>
    <row r="8" ht="36" customHeight="1" spans="1:8">
      <c r="A8" s="18" t="s">
        <v>71</v>
      </c>
      <c r="B8" s="19" t="s">
        <v>2027</v>
      </c>
      <c r="C8" s="19"/>
      <c r="D8" s="19" t="s">
        <v>2028</v>
      </c>
      <c r="E8" s="18" t="s">
        <v>113</v>
      </c>
      <c r="F8" s="20" t="s">
        <v>2029</v>
      </c>
      <c r="G8" s="40">
        <f t="shared" si="0"/>
        <v>37</v>
      </c>
      <c r="H8" s="40">
        <v>2453.4</v>
      </c>
    </row>
    <row r="9" ht="36" customHeight="1" spans="1:8">
      <c r="A9" s="18" t="s">
        <v>74</v>
      </c>
      <c r="B9" s="19" t="s">
        <v>2030</v>
      </c>
      <c r="C9" s="19"/>
      <c r="D9" s="19" t="s">
        <v>2031</v>
      </c>
      <c r="E9" s="18" t="s">
        <v>113</v>
      </c>
      <c r="F9" s="20" t="s">
        <v>2032</v>
      </c>
      <c r="G9" s="40">
        <f t="shared" si="0"/>
        <v>43.99</v>
      </c>
      <c r="H9" s="40">
        <v>15644.02</v>
      </c>
    </row>
    <row r="10" ht="36" customHeight="1" spans="1:8">
      <c r="A10" s="18" t="s">
        <v>77</v>
      </c>
      <c r="B10" s="19" t="s">
        <v>2033</v>
      </c>
      <c r="C10" s="19"/>
      <c r="D10" s="19" t="s">
        <v>2034</v>
      </c>
      <c r="E10" s="18" t="s">
        <v>113</v>
      </c>
      <c r="F10" s="20" t="s">
        <v>2035</v>
      </c>
      <c r="G10" s="40">
        <f t="shared" si="0"/>
        <v>388.98</v>
      </c>
      <c r="H10" s="40">
        <v>108135.15</v>
      </c>
    </row>
    <row r="11" ht="36" customHeight="1" spans="1:8">
      <c r="A11" s="18" t="s">
        <v>81</v>
      </c>
      <c r="B11" s="19" t="s">
        <v>1814</v>
      </c>
      <c r="C11" s="19"/>
      <c r="D11" s="19" t="s">
        <v>2036</v>
      </c>
      <c r="E11" s="18" t="s">
        <v>1816</v>
      </c>
      <c r="F11" s="20" t="s">
        <v>1517</v>
      </c>
      <c r="G11" s="40">
        <f t="shared" si="0"/>
        <v>1574.82</v>
      </c>
      <c r="H11" s="40">
        <v>12598.58</v>
      </c>
    </row>
    <row r="12" ht="36" customHeight="1" spans="1:8">
      <c r="A12" s="18" t="s">
        <v>83</v>
      </c>
      <c r="B12" s="19" t="s">
        <v>2037</v>
      </c>
      <c r="C12" s="19"/>
      <c r="D12" s="19" t="s">
        <v>2038</v>
      </c>
      <c r="E12" s="18" t="s">
        <v>1816</v>
      </c>
      <c r="F12" s="20" t="s">
        <v>269</v>
      </c>
      <c r="G12" s="40">
        <f t="shared" si="0"/>
        <v>5020.63</v>
      </c>
      <c r="H12" s="40">
        <v>10041.26</v>
      </c>
    </row>
    <row r="13" ht="36" customHeight="1" spans="1:8">
      <c r="A13" s="18" t="s">
        <v>85</v>
      </c>
      <c r="B13" s="19" t="s">
        <v>253</v>
      </c>
      <c r="C13" s="19"/>
      <c r="D13" s="19" t="s">
        <v>2039</v>
      </c>
      <c r="E13" s="18" t="s">
        <v>1816</v>
      </c>
      <c r="F13" s="20" t="s">
        <v>2040</v>
      </c>
      <c r="G13" s="40">
        <f t="shared" si="0"/>
        <v>90.19</v>
      </c>
      <c r="H13" s="40">
        <v>4419.31</v>
      </c>
    </row>
    <row r="14" ht="36" customHeight="1" spans="1:8">
      <c r="A14" s="18" t="s">
        <v>87</v>
      </c>
      <c r="B14" s="19" t="s">
        <v>2041</v>
      </c>
      <c r="C14" s="19"/>
      <c r="D14" s="19" t="s">
        <v>2042</v>
      </c>
      <c r="E14" s="18" t="s">
        <v>1816</v>
      </c>
      <c r="F14" s="20" t="s">
        <v>2043</v>
      </c>
      <c r="G14" s="40">
        <f t="shared" si="0"/>
        <v>440.34</v>
      </c>
      <c r="H14" s="40">
        <v>8366.41</v>
      </c>
    </row>
    <row r="15" ht="36" customHeight="1" spans="1:8">
      <c r="A15" s="18" t="s">
        <v>119</v>
      </c>
      <c r="B15" s="19" t="s">
        <v>2044</v>
      </c>
      <c r="C15" s="19"/>
      <c r="D15" s="19" t="s">
        <v>2045</v>
      </c>
      <c r="E15" s="18" t="s">
        <v>1816</v>
      </c>
      <c r="F15" s="20" t="s">
        <v>1697</v>
      </c>
      <c r="G15" s="40">
        <f t="shared" si="0"/>
        <v>685.65</v>
      </c>
      <c r="H15" s="40">
        <v>8913.43</v>
      </c>
    </row>
    <row r="16" ht="36" customHeight="1" spans="1:8">
      <c r="A16" s="18" t="s">
        <v>123</v>
      </c>
      <c r="B16" s="19" t="s">
        <v>2046</v>
      </c>
      <c r="C16" s="19"/>
      <c r="D16" s="19" t="s">
        <v>2047</v>
      </c>
      <c r="E16" s="18" t="s">
        <v>1816</v>
      </c>
      <c r="F16" s="20" t="s">
        <v>1673</v>
      </c>
      <c r="G16" s="40">
        <f t="shared" si="0"/>
        <v>1210.22</v>
      </c>
      <c r="H16" s="40">
        <v>1210.22</v>
      </c>
    </row>
    <row r="17" ht="36" customHeight="1" spans="1:8">
      <c r="A17" s="18" t="s">
        <v>126</v>
      </c>
      <c r="B17" s="19" t="s">
        <v>2048</v>
      </c>
      <c r="C17" s="19"/>
      <c r="D17" s="19" t="s">
        <v>2049</v>
      </c>
      <c r="E17" s="18" t="s">
        <v>1816</v>
      </c>
      <c r="F17" s="20" t="s">
        <v>269</v>
      </c>
      <c r="G17" s="40">
        <f t="shared" si="0"/>
        <v>5548.81</v>
      </c>
      <c r="H17" s="40">
        <v>11097.61</v>
      </c>
    </row>
    <row r="18" ht="23" customHeight="1" spans="1:8">
      <c r="A18" s="18" t="s">
        <v>61</v>
      </c>
      <c r="B18" s="19" t="s">
        <v>61</v>
      </c>
      <c r="C18" s="19"/>
      <c r="D18" s="19" t="s">
        <v>2050</v>
      </c>
      <c r="E18" s="18" t="s">
        <v>61</v>
      </c>
      <c r="F18" s="20" t="s">
        <v>61</v>
      </c>
      <c r="G18" s="40"/>
      <c r="H18" s="40"/>
    </row>
    <row r="19" ht="23" customHeight="1" spans="1:8">
      <c r="A19" s="18" t="s">
        <v>131</v>
      </c>
      <c r="B19" s="19" t="s">
        <v>2051</v>
      </c>
      <c r="C19" s="19"/>
      <c r="D19" s="19" t="s">
        <v>2022</v>
      </c>
      <c r="E19" s="18" t="s">
        <v>113</v>
      </c>
      <c r="F19" s="20" t="s">
        <v>2052</v>
      </c>
      <c r="G19" s="40">
        <f t="shared" si="0"/>
        <v>10.81</v>
      </c>
      <c r="H19" s="40">
        <v>3283.53</v>
      </c>
    </row>
    <row r="20" ht="36" customHeight="1" spans="1:8">
      <c r="A20" s="18" t="s">
        <v>135</v>
      </c>
      <c r="B20" s="19" t="s">
        <v>2053</v>
      </c>
      <c r="C20" s="19"/>
      <c r="D20" s="19" t="s">
        <v>2025</v>
      </c>
      <c r="E20" s="18" t="s">
        <v>113</v>
      </c>
      <c r="F20" s="20" t="s">
        <v>2054</v>
      </c>
      <c r="G20" s="40">
        <f t="shared" si="0"/>
        <v>13.19</v>
      </c>
      <c r="H20" s="40">
        <v>4261.83</v>
      </c>
    </row>
    <row r="21" ht="36" customHeight="1" spans="1:8">
      <c r="A21" s="18" t="s">
        <v>138</v>
      </c>
      <c r="B21" s="19" t="s">
        <v>2055</v>
      </c>
      <c r="C21" s="19"/>
      <c r="D21" s="19" t="s">
        <v>2028</v>
      </c>
      <c r="E21" s="18" t="s">
        <v>113</v>
      </c>
      <c r="F21" s="20" t="s">
        <v>2056</v>
      </c>
      <c r="G21" s="40">
        <f t="shared" si="0"/>
        <v>38.81</v>
      </c>
      <c r="H21" s="40">
        <v>8205.33</v>
      </c>
    </row>
    <row r="22" ht="36" customHeight="1" spans="1:8">
      <c r="A22" s="18" t="s">
        <v>141</v>
      </c>
      <c r="B22" s="19" t="s">
        <v>2057</v>
      </c>
      <c r="C22" s="19"/>
      <c r="D22" s="19" t="s">
        <v>2058</v>
      </c>
      <c r="E22" s="18" t="s">
        <v>1816</v>
      </c>
      <c r="F22" s="20" t="s">
        <v>2059</v>
      </c>
      <c r="G22" s="40">
        <f t="shared" si="0"/>
        <v>723.39</v>
      </c>
      <c r="H22" s="40">
        <v>36892.85</v>
      </c>
    </row>
    <row r="23" ht="36" customHeight="1" spans="1:8">
      <c r="A23" s="18" t="s">
        <v>144</v>
      </c>
      <c r="B23" s="19" t="s">
        <v>2060</v>
      </c>
      <c r="C23" s="19"/>
      <c r="D23" s="19" t="s">
        <v>2061</v>
      </c>
      <c r="E23" s="18" t="s">
        <v>1816</v>
      </c>
      <c r="F23" s="20" t="s">
        <v>1673</v>
      </c>
      <c r="G23" s="40">
        <f t="shared" si="0"/>
        <v>1707.42</v>
      </c>
      <c r="H23" s="40">
        <v>1707.42</v>
      </c>
    </row>
    <row r="24" ht="36" customHeight="1" spans="1:8">
      <c r="A24" s="18" t="s">
        <v>147</v>
      </c>
      <c r="B24" s="19" t="s">
        <v>2062</v>
      </c>
      <c r="C24" s="19"/>
      <c r="D24" s="19" t="s">
        <v>2063</v>
      </c>
      <c r="E24" s="18" t="s">
        <v>1816</v>
      </c>
      <c r="F24" s="20" t="s">
        <v>1673</v>
      </c>
      <c r="G24" s="40">
        <f t="shared" si="0"/>
        <v>971.85</v>
      </c>
      <c r="H24" s="40">
        <v>971.85</v>
      </c>
    </row>
    <row r="25" ht="36" customHeight="1" spans="1:8">
      <c r="A25" s="18" t="s">
        <v>149</v>
      </c>
      <c r="B25" s="19" t="s">
        <v>2064</v>
      </c>
      <c r="C25" s="19"/>
      <c r="D25" s="19" t="s">
        <v>2065</v>
      </c>
      <c r="E25" s="18" t="s">
        <v>1816</v>
      </c>
      <c r="F25" s="20" t="s">
        <v>269</v>
      </c>
      <c r="G25" s="40">
        <f t="shared" si="0"/>
        <v>1703.11</v>
      </c>
      <c r="H25" s="40">
        <v>3406.21</v>
      </c>
    </row>
    <row r="26" ht="36" customHeight="1" spans="1:8">
      <c r="A26" s="18" t="s">
        <v>152</v>
      </c>
      <c r="B26" s="19" t="s">
        <v>2066</v>
      </c>
      <c r="C26" s="19"/>
      <c r="D26" s="19" t="s">
        <v>2067</v>
      </c>
      <c r="E26" s="18" t="s">
        <v>1816</v>
      </c>
      <c r="F26" s="20" t="s">
        <v>1673</v>
      </c>
      <c r="G26" s="40">
        <f t="shared" si="0"/>
        <v>1983.51</v>
      </c>
      <c r="H26" s="40">
        <v>1983.51</v>
      </c>
    </row>
    <row r="27" ht="36" customHeight="1" spans="1:8">
      <c r="A27" s="18" t="s">
        <v>61</v>
      </c>
      <c r="B27" s="19" t="s">
        <v>61</v>
      </c>
      <c r="C27" s="19"/>
      <c r="D27" s="19" t="s">
        <v>2068</v>
      </c>
      <c r="E27" s="18" t="s">
        <v>61</v>
      </c>
      <c r="F27" s="20" t="s">
        <v>61</v>
      </c>
      <c r="G27" s="40"/>
      <c r="H27" s="40"/>
    </row>
    <row r="28" ht="36" customHeight="1" spans="1:8">
      <c r="A28" s="18" t="s">
        <v>155</v>
      </c>
      <c r="B28" s="19" t="s">
        <v>1674</v>
      </c>
      <c r="C28" s="19"/>
      <c r="D28" s="19" t="s">
        <v>1842</v>
      </c>
      <c r="E28" s="18" t="s">
        <v>66</v>
      </c>
      <c r="F28" s="20" t="s">
        <v>2069</v>
      </c>
      <c r="G28" s="40">
        <f t="shared" si="0"/>
        <v>6.31</v>
      </c>
      <c r="H28" s="40">
        <v>17657.2</v>
      </c>
    </row>
    <row r="29" ht="36" customHeight="1" spans="1:8">
      <c r="A29" s="18" t="s">
        <v>157</v>
      </c>
      <c r="B29" s="19" t="s">
        <v>2070</v>
      </c>
      <c r="C29" s="19"/>
      <c r="D29" s="19" t="s">
        <v>1845</v>
      </c>
      <c r="E29" s="18" t="s">
        <v>66</v>
      </c>
      <c r="F29" s="20" t="s">
        <v>2071</v>
      </c>
      <c r="G29" s="40">
        <f t="shared" si="0"/>
        <v>6.71</v>
      </c>
      <c r="H29" s="40">
        <v>30477.32</v>
      </c>
    </row>
    <row r="30" ht="36" customHeight="1" spans="1:8">
      <c r="A30" s="18" t="s">
        <v>160</v>
      </c>
      <c r="B30" s="19" t="s">
        <v>2072</v>
      </c>
      <c r="C30" s="19"/>
      <c r="D30" s="19" t="s">
        <v>2073</v>
      </c>
      <c r="E30" s="18" t="s">
        <v>66</v>
      </c>
      <c r="F30" s="20" t="s">
        <v>2074</v>
      </c>
      <c r="G30" s="40">
        <f t="shared" si="0"/>
        <v>7.15</v>
      </c>
      <c r="H30" s="40">
        <v>38733.46</v>
      </c>
    </row>
    <row r="31" ht="36" customHeight="1" spans="1:8">
      <c r="A31" s="18" t="s">
        <v>221</v>
      </c>
      <c r="B31" s="19" t="s">
        <v>1841</v>
      </c>
      <c r="C31" s="19"/>
      <c r="D31" s="19" t="s">
        <v>2075</v>
      </c>
      <c r="E31" s="18" t="s">
        <v>66</v>
      </c>
      <c r="F31" s="20" t="s">
        <v>2076</v>
      </c>
      <c r="G31" s="40">
        <f t="shared" si="0"/>
        <v>7.56</v>
      </c>
      <c r="H31" s="40">
        <v>348.85</v>
      </c>
    </row>
    <row r="32" ht="23" customHeight="1" spans="1:8">
      <c r="A32" s="18" t="s">
        <v>224</v>
      </c>
      <c r="B32" s="19" t="s">
        <v>75</v>
      </c>
      <c r="C32" s="19"/>
      <c r="D32" s="19" t="s">
        <v>418</v>
      </c>
      <c r="E32" s="18" t="s">
        <v>66</v>
      </c>
      <c r="F32" s="20" t="s">
        <v>2077</v>
      </c>
      <c r="G32" s="40">
        <f t="shared" si="0"/>
        <v>2.55</v>
      </c>
      <c r="H32" s="40">
        <v>13249.95</v>
      </c>
    </row>
    <row r="33" ht="36" customHeight="1" spans="1:8">
      <c r="A33" s="18" t="s">
        <v>227</v>
      </c>
      <c r="B33" s="19" t="s">
        <v>86</v>
      </c>
      <c r="C33" s="19"/>
      <c r="D33" s="19" t="s">
        <v>1847</v>
      </c>
      <c r="E33" s="18" t="s">
        <v>66</v>
      </c>
      <c r="F33" s="20" t="s">
        <v>2078</v>
      </c>
      <c r="G33" s="40">
        <f t="shared" si="0"/>
        <v>15.98</v>
      </c>
      <c r="H33" s="40">
        <v>61350.11</v>
      </c>
    </row>
    <row r="34" ht="36" customHeight="1" spans="1:8">
      <c r="A34" s="18" t="s">
        <v>230</v>
      </c>
      <c r="B34" s="19" t="s">
        <v>212</v>
      </c>
      <c r="C34" s="19"/>
      <c r="D34" s="19" t="s">
        <v>1849</v>
      </c>
      <c r="E34" s="18" t="s">
        <v>66</v>
      </c>
      <c r="F34" s="20" t="s">
        <v>2079</v>
      </c>
      <c r="G34" s="40">
        <f t="shared" si="0"/>
        <v>39.68</v>
      </c>
      <c r="H34" s="40">
        <v>4914.86</v>
      </c>
    </row>
    <row r="35" ht="36" customHeight="1" spans="1:8">
      <c r="A35" s="18" t="s">
        <v>233</v>
      </c>
      <c r="B35" s="19" t="s">
        <v>1395</v>
      </c>
      <c r="C35" s="19"/>
      <c r="D35" s="19" t="s">
        <v>1851</v>
      </c>
      <c r="E35" s="18" t="s">
        <v>66</v>
      </c>
      <c r="F35" s="20" t="s">
        <v>2080</v>
      </c>
      <c r="G35" s="40">
        <f t="shared" si="0"/>
        <v>15.98</v>
      </c>
      <c r="H35" s="40">
        <v>4325.41</v>
      </c>
    </row>
    <row r="36" ht="36" customHeight="1" spans="1:8">
      <c r="A36" s="18" t="s">
        <v>236</v>
      </c>
      <c r="B36" s="19" t="s">
        <v>1166</v>
      </c>
      <c r="C36" s="19"/>
      <c r="D36" s="19" t="s">
        <v>1853</v>
      </c>
      <c r="E36" s="18" t="s">
        <v>66</v>
      </c>
      <c r="F36" s="20" t="s">
        <v>2081</v>
      </c>
      <c r="G36" s="40">
        <f t="shared" si="0"/>
        <v>6.29</v>
      </c>
      <c r="H36" s="40">
        <v>32035.64</v>
      </c>
    </row>
    <row r="37" ht="36" customHeight="1" spans="1:8">
      <c r="A37" s="18" t="s">
        <v>240</v>
      </c>
      <c r="B37" s="19" t="s">
        <v>2082</v>
      </c>
      <c r="C37" s="19"/>
      <c r="D37" s="19" t="s">
        <v>2083</v>
      </c>
      <c r="E37" s="18" t="s">
        <v>116</v>
      </c>
      <c r="F37" s="20" t="s">
        <v>2084</v>
      </c>
      <c r="G37" s="40">
        <f t="shared" si="0"/>
        <v>540.2</v>
      </c>
      <c r="H37" s="40">
        <v>10425.85</v>
      </c>
    </row>
    <row r="38" ht="23" customHeight="1" spans="1:8">
      <c r="A38" s="18" t="s">
        <v>61</v>
      </c>
      <c r="B38" s="19" t="s">
        <v>61</v>
      </c>
      <c r="C38" s="19"/>
      <c r="D38" s="19" t="s">
        <v>1925</v>
      </c>
      <c r="E38" s="18" t="s">
        <v>61</v>
      </c>
      <c r="F38" s="20" t="s">
        <v>61</v>
      </c>
      <c r="G38" s="40"/>
      <c r="H38" s="40"/>
    </row>
    <row r="39" ht="36" customHeight="1" spans="1:8">
      <c r="A39" s="18" t="s">
        <v>243</v>
      </c>
      <c r="B39" s="19" t="s">
        <v>2085</v>
      </c>
      <c r="C39" s="19"/>
      <c r="D39" s="19" t="s">
        <v>2086</v>
      </c>
      <c r="E39" s="18" t="s">
        <v>66</v>
      </c>
      <c r="F39" s="20" t="s">
        <v>2087</v>
      </c>
      <c r="G39" s="40">
        <f t="shared" ref="G39:G56" si="1">ROUND(H39/F39,2)</f>
        <v>6.8</v>
      </c>
      <c r="H39" s="40">
        <v>757.61</v>
      </c>
    </row>
    <row r="40" ht="36" customHeight="1" spans="1:8">
      <c r="A40" s="18" t="s">
        <v>246</v>
      </c>
      <c r="B40" s="19" t="s">
        <v>2088</v>
      </c>
      <c r="C40" s="19"/>
      <c r="D40" s="19" t="s">
        <v>1853</v>
      </c>
      <c r="E40" s="18" t="s">
        <v>66</v>
      </c>
      <c r="F40" s="20" t="s">
        <v>2087</v>
      </c>
      <c r="G40" s="40">
        <f t="shared" si="1"/>
        <v>5.37</v>
      </c>
      <c r="H40" s="40">
        <v>598.35</v>
      </c>
    </row>
    <row r="41" ht="36" customHeight="1" spans="1:8">
      <c r="A41" s="18" t="s">
        <v>249</v>
      </c>
      <c r="B41" s="19" t="s">
        <v>161</v>
      </c>
      <c r="C41" s="19"/>
      <c r="D41" s="19" t="s">
        <v>2089</v>
      </c>
      <c r="E41" s="18" t="s">
        <v>66</v>
      </c>
      <c r="F41" s="20" t="s">
        <v>2087</v>
      </c>
      <c r="G41" s="40">
        <f t="shared" si="1"/>
        <v>3.19</v>
      </c>
      <c r="H41" s="40">
        <v>355.68</v>
      </c>
    </row>
    <row r="42" ht="23" customHeight="1" spans="1:8">
      <c r="A42" s="18" t="s">
        <v>252</v>
      </c>
      <c r="B42" s="19" t="s">
        <v>2090</v>
      </c>
      <c r="C42" s="19"/>
      <c r="D42" s="19" t="s">
        <v>1873</v>
      </c>
      <c r="E42" s="18" t="s">
        <v>113</v>
      </c>
      <c r="F42" s="20" t="s">
        <v>2091</v>
      </c>
      <c r="G42" s="40">
        <f t="shared" si="1"/>
        <v>15.33</v>
      </c>
      <c r="H42" s="40">
        <v>122008.5</v>
      </c>
    </row>
    <row r="43" ht="23" customHeight="1" spans="1:8">
      <c r="A43" s="18" t="s">
        <v>61</v>
      </c>
      <c r="B43" s="19" t="s">
        <v>61</v>
      </c>
      <c r="C43" s="19"/>
      <c r="D43" s="19" t="s">
        <v>394</v>
      </c>
      <c r="E43" s="18" t="s">
        <v>61</v>
      </c>
      <c r="F43" s="20" t="s">
        <v>61</v>
      </c>
      <c r="G43" s="40"/>
      <c r="H43" s="40"/>
    </row>
    <row r="44" ht="36" customHeight="1" spans="1:8">
      <c r="A44" s="18" t="s">
        <v>256</v>
      </c>
      <c r="B44" s="19" t="s">
        <v>1928</v>
      </c>
      <c r="C44" s="19"/>
      <c r="D44" s="19" t="s">
        <v>1929</v>
      </c>
      <c r="E44" s="18" t="s">
        <v>1816</v>
      </c>
      <c r="F44" s="20" t="s">
        <v>1657</v>
      </c>
      <c r="G44" s="40">
        <f t="shared" si="1"/>
        <v>176.24</v>
      </c>
      <c r="H44" s="40">
        <v>16742.8</v>
      </c>
    </row>
    <row r="45" ht="36" customHeight="1" spans="1:8">
      <c r="A45" s="18" t="s">
        <v>645</v>
      </c>
      <c r="B45" s="19" t="s">
        <v>165</v>
      </c>
      <c r="C45" s="19"/>
      <c r="D45" s="19" t="s">
        <v>488</v>
      </c>
      <c r="E45" s="18" t="s">
        <v>90</v>
      </c>
      <c r="F45" s="20" t="s">
        <v>2092</v>
      </c>
      <c r="G45" s="40">
        <f t="shared" si="1"/>
        <v>23.27</v>
      </c>
      <c r="H45" s="40">
        <v>1000.75</v>
      </c>
    </row>
    <row r="46" ht="36" customHeight="1" spans="1:8">
      <c r="A46" s="18" t="s">
        <v>164</v>
      </c>
      <c r="B46" s="19" t="s">
        <v>1933</v>
      </c>
      <c r="C46" s="19"/>
      <c r="D46" s="19" t="s">
        <v>1948</v>
      </c>
      <c r="E46" s="18" t="s">
        <v>90</v>
      </c>
      <c r="F46" s="20" t="s">
        <v>2093</v>
      </c>
      <c r="G46" s="40">
        <f t="shared" si="1"/>
        <v>28</v>
      </c>
      <c r="H46" s="40">
        <v>7395.6</v>
      </c>
    </row>
    <row r="47" ht="36" customHeight="1" spans="1:8">
      <c r="A47" s="18" t="s">
        <v>167</v>
      </c>
      <c r="B47" s="19" t="s">
        <v>168</v>
      </c>
      <c r="C47" s="19"/>
      <c r="D47" s="19" t="s">
        <v>442</v>
      </c>
      <c r="E47" s="18" t="s">
        <v>90</v>
      </c>
      <c r="F47" s="20" t="s">
        <v>2094</v>
      </c>
      <c r="G47" s="40">
        <f t="shared" si="1"/>
        <v>12.65</v>
      </c>
      <c r="H47" s="40">
        <v>512.45</v>
      </c>
    </row>
    <row r="48" ht="36" customHeight="1" spans="1:8">
      <c r="A48" s="18" t="s">
        <v>170</v>
      </c>
      <c r="B48" s="19" t="s">
        <v>1931</v>
      </c>
      <c r="C48" s="19"/>
      <c r="D48" s="19" t="s">
        <v>445</v>
      </c>
      <c r="E48" s="18" t="s">
        <v>90</v>
      </c>
      <c r="F48" s="20" t="s">
        <v>2095</v>
      </c>
      <c r="G48" s="40">
        <f t="shared" si="1"/>
        <v>40.63</v>
      </c>
      <c r="H48" s="40">
        <v>3103.86</v>
      </c>
    </row>
    <row r="49" ht="36" customHeight="1" spans="1:8">
      <c r="A49" s="18" t="s">
        <v>173</v>
      </c>
      <c r="B49" s="19" t="s">
        <v>1935</v>
      </c>
      <c r="C49" s="19"/>
      <c r="D49" s="19" t="s">
        <v>446</v>
      </c>
      <c r="E49" s="18" t="s">
        <v>90</v>
      </c>
      <c r="F49" s="20" t="s">
        <v>2096</v>
      </c>
      <c r="G49" s="40">
        <f t="shared" si="1"/>
        <v>44.24</v>
      </c>
      <c r="H49" s="40">
        <v>43879.87</v>
      </c>
    </row>
    <row r="50" ht="36" customHeight="1" spans="1:8">
      <c r="A50" s="18" t="s">
        <v>258</v>
      </c>
      <c r="B50" s="19" t="s">
        <v>1947</v>
      </c>
      <c r="C50" s="19"/>
      <c r="D50" s="19" t="s">
        <v>1936</v>
      </c>
      <c r="E50" s="18" t="s">
        <v>66</v>
      </c>
      <c r="F50" s="20" t="s">
        <v>2097</v>
      </c>
      <c r="G50" s="40">
        <f t="shared" si="1"/>
        <v>201.45</v>
      </c>
      <c r="H50" s="40">
        <v>3908.17</v>
      </c>
    </row>
    <row r="51" ht="36" customHeight="1" spans="1:8">
      <c r="A51" s="18" t="s">
        <v>260</v>
      </c>
      <c r="B51" s="19" t="s">
        <v>1938</v>
      </c>
      <c r="C51" s="19"/>
      <c r="D51" s="19" t="s">
        <v>493</v>
      </c>
      <c r="E51" s="18" t="s">
        <v>90</v>
      </c>
      <c r="F51" s="20" t="s">
        <v>1144</v>
      </c>
      <c r="G51" s="40">
        <f t="shared" si="1"/>
        <v>95.86</v>
      </c>
      <c r="H51" s="40">
        <v>1685.24</v>
      </c>
    </row>
    <row r="52" ht="36" customHeight="1" spans="1:8">
      <c r="A52" s="18" t="s">
        <v>665</v>
      </c>
      <c r="B52" s="19" t="s">
        <v>1943</v>
      </c>
      <c r="C52" s="19"/>
      <c r="D52" s="19" t="s">
        <v>442</v>
      </c>
      <c r="E52" s="18" t="s">
        <v>90</v>
      </c>
      <c r="F52" s="20" t="s">
        <v>2098</v>
      </c>
      <c r="G52" s="40">
        <f t="shared" si="1"/>
        <v>23.27</v>
      </c>
      <c r="H52" s="40">
        <v>300.15</v>
      </c>
    </row>
    <row r="53" ht="36" customHeight="1" spans="1:8">
      <c r="A53" s="18" t="s">
        <v>669</v>
      </c>
      <c r="B53" s="19" t="s">
        <v>1953</v>
      </c>
      <c r="C53" s="19"/>
      <c r="D53" s="19" t="s">
        <v>2099</v>
      </c>
      <c r="E53" s="18" t="s">
        <v>90</v>
      </c>
      <c r="F53" s="20" t="s">
        <v>2100</v>
      </c>
      <c r="G53" s="40">
        <f t="shared" si="1"/>
        <v>33.62</v>
      </c>
      <c r="H53" s="40">
        <v>1037.54</v>
      </c>
    </row>
    <row r="54" ht="36" customHeight="1" spans="1:8">
      <c r="A54" s="18" t="s">
        <v>673</v>
      </c>
      <c r="B54" s="19" t="s">
        <v>2101</v>
      </c>
      <c r="C54" s="19"/>
      <c r="D54" s="19" t="s">
        <v>2102</v>
      </c>
      <c r="E54" s="18" t="s">
        <v>90</v>
      </c>
      <c r="F54" s="20" t="s">
        <v>2103</v>
      </c>
      <c r="G54" s="40">
        <f t="shared" si="1"/>
        <v>28.01</v>
      </c>
      <c r="H54" s="40">
        <v>14527.9</v>
      </c>
    </row>
    <row r="55" ht="36" customHeight="1" spans="1:8">
      <c r="A55" s="22" t="s">
        <v>677</v>
      </c>
      <c r="B55" s="23" t="s">
        <v>2104</v>
      </c>
      <c r="C55" s="23"/>
      <c r="D55" s="23" t="s">
        <v>1936</v>
      </c>
      <c r="E55" s="22" t="s">
        <v>66</v>
      </c>
      <c r="F55" s="24" t="s">
        <v>1063</v>
      </c>
      <c r="G55" s="40">
        <f t="shared" si="1"/>
        <v>201.45</v>
      </c>
      <c r="H55" s="41">
        <v>521.75</v>
      </c>
    </row>
    <row r="56" ht="36" customHeight="1" spans="1:8">
      <c r="A56" s="30" t="s">
        <v>681</v>
      </c>
      <c r="B56" s="26" t="s">
        <v>1955</v>
      </c>
      <c r="C56" s="26"/>
      <c r="D56" s="26" t="s">
        <v>493</v>
      </c>
      <c r="E56" s="30" t="s">
        <v>66</v>
      </c>
      <c r="F56" s="32" t="s">
        <v>2105</v>
      </c>
      <c r="G56" s="40">
        <f t="shared" si="1"/>
        <v>95.86</v>
      </c>
      <c r="H56" s="42">
        <v>484.1</v>
      </c>
    </row>
    <row r="57" ht="27.75" customHeight="1" spans="1:8">
      <c r="A57" s="33" t="s">
        <v>414</v>
      </c>
      <c r="B57" s="33"/>
      <c r="C57" s="33"/>
      <c r="D57" s="33"/>
      <c r="E57" s="33"/>
      <c r="F57" s="33"/>
      <c r="G57" s="44"/>
      <c r="H57" s="40">
        <f>SUM(H6:H56)</f>
        <v>682329.18</v>
      </c>
    </row>
  </sheetData>
  <sheetProtection formatCells="0" formatColumns="0" formatRows="0" insertRows="0" insertColumns="0" insertHyperlinks="0" deleteColumns="0" deleteRows="0" sort="0" autoFilter="0" pivotTables="0"/>
  <mergeCells count="62">
    <mergeCell ref="A1:H1"/>
    <mergeCell ref="A2:B2"/>
    <mergeCell ref="C2:H2"/>
    <mergeCell ref="G3:H3"/>
    <mergeCell ref="B5:C5"/>
    <mergeCell ref="B6:C6"/>
    <mergeCell ref="B7:C7"/>
    <mergeCell ref="B8:C8"/>
    <mergeCell ref="B9:C9"/>
    <mergeCell ref="B10:C10"/>
    <mergeCell ref="B11:C11"/>
    <mergeCell ref="B12:C12"/>
    <mergeCell ref="B13:C13"/>
    <mergeCell ref="B14:C14"/>
    <mergeCell ref="B15:C15"/>
    <mergeCell ref="B16:C16"/>
    <mergeCell ref="B17:C17"/>
    <mergeCell ref="B18:C18"/>
    <mergeCell ref="B19:C19"/>
    <mergeCell ref="B20:C20"/>
    <mergeCell ref="B21:C21"/>
    <mergeCell ref="B22:C22"/>
    <mergeCell ref="B23:C23"/>
    <mergeCell ref="B24:C24"/>
    <mergeCell ref="B25:C25"/>
    <mergeCell ref="B26:C26"/>
    <mergeCell ref="B27:C27"/>
    <mergeCell ref="B28:C28"/>
    <mergeCell ref="B29:C29"/>
    <mergeCell ref="B30:C30"/>
    <mergeCell ref="B31:C31"/>
    <mergeCell ref="B32:C32"/>
    <mergeCell ref="B33:C33"/>
    <mergeCell ref="B34:C34"/>
    <mergeCell ref="B35:C35"/>
    <mergeCell ref="B36:C36"/>
    <mergeCell ref="B37:C37"/>
    <mergeCell ref="B38:C38"/>
    <mergeCell ref="B39:C39"/>
    <mergeCell ref="B40:C40"/>
    <mergeCell ref="B41:C41"/>
    <mergeCell ref="B42:C42"/>
    <mergeCell ref="B43:C43"/>
    <mergeCell ref="B44:C44"/>
    <mergeCell ref="B45:C45"/>
    <mergeCell ref="B46:C46"/>
    <mergeCell ref="B47:C47"/>
    <mergeCell ref="B48:C48"/>
    <mergeCell ref="B49:C49"/>
    <mergeCell ref="B50:C50"/>
    <mergeCell ref="B51:C51"/>
    <mergeCell ref="B52:C52"/>
    <mergeCell ref="B53:C53"/>
    <mergeCell ref="B54:C54"/>
    <mergeCell ref="B55:C55"/>
    <mergeCell ref="B56:C56"/>
    <mergeCell ref="A57:F57"/>
    <mergeCell ref="A3:A4"/>
    <mergeCell ref="D3:D4"/>
    <mergeCell ref="E3:E4"/>
    <mergeCell ref="F3:F4"/>
    <mergeCell ref="B3:C4"/>
  </mergeCells>
  <printOptions horizontalCentered="1"/>
  <pageMargins left="0.51968541666667" right="0.51968541666667" top="0.74803125" bottom="0" header="0" footer="0"/>
  <pageSetup paperSize="9" orientation="landscape"/>
  <headerFooter/>
  <rowBreaks count="4" manualBreakCount="4">
    <brk id="15" max="16383" man="1"/>
    <brk id="25" max="16383" man="1"/>
    <brk id="35" max="16383" man="1"/>
    <brk id="52" max="16383" man="1"/>
  </rowBreaks>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6"/>
  <sheetViews>
    <sheetView topLeftCell="A28" workbookViewId="0">
      <selection activeCell="Q36" sqref="Q36"/>
    </sheetView>
  </sheetViews>
  <sheetFormatPr defaultColWidth="9" defaultRowHeight="11.25" outlineLevelCol="7"/>
  <cols>
    <col min="1" max="1" width="6.41111111111111" customWidth="1"/>
    <col min="2" max="2" width="6.25555555555556" customWidth="1"/>
    <col min="3" max="3" width="9.68888888888889" customWidth="1"/>
    <col min="4" max="4" width="26.4" customWidth="1"/>
    <col min="5" max="5" width="7.11111111111111" customWidth="1"/>
    <col min="6" max="6" width="10.9555555555556" customWidth="1"/>
    <col min="7" max="8" width="15.8333333333333" style="37" customWidth="1"/>
  </cols>
  <sheetData>
    <row r="1" ht="23" customHeight="1" spans="1:8">
      <c r="A1" s="2" t="s">
        <v>50</v>
      </c>
      <c r="B1" s="2"/>
      <c r="C1" s="2"/>
      <c r="D1" s="2"/>
      <c r="E1" s="2"/>
      <c r="F1" s="2"/>
      <c r="G1" s="2"/>
      <c r="H1" s="2"/>
    </row>
    <row r="2" ht="16" customHeight="1" spans="1:8">
      <c r="A2" s="4" t="s">
        <v>51</v>
      </c>
      <c r="B2" s="4"/>
      <c r="C2" s="4" t="s">
        <v>2106</v>
      </c>
      <c r="D2" s="4"/>
      <c r="E2" s="4"/>
      <c r="F2" s="4"/>
      <c r="G2" s="38"/>
      <c r="H2" s="38"/>
    </row>
    <row r="3" ht="23" customHeight="1" spans="1:8">
      <c r="A3" s="15" t="s">
        <v>93</v>
      </c>
      <c r="B3" s="15" t="s">
        <v>94</v>
      </c>
      <c r="C3" s="15"/>
      <c r="D3" s="15" t="s">
        <v>95</v>
      </c>
      <c r="E3" s="15" t="s">
        <v>96</v>
      </c>
      <c r="F3" s="15" t="s">
        <v>97</v>
      </c>
      <c r="G3" s="39" t="s">
        <v>98</v>
      </c>
      <c r="H3" s="39"/>
    </row>
    <row r="4" ht="23" customHeight="1" spans="1:8">
      <c r="A4" s="15"/>
      <c r="B4" s="15"/>
      <c r="C4" s="15"/>
      <c r="D4" s="15"/>
      <c r="E4" s="15"/>
      <c r="F4" s="15"/>
      <c r="G4" s="39" t="s">
        <v>99</v>
      </c>
      <c r="H4" s="39" t="s">
        <v>100</v>
      </c>
    </row>
    <row r="5" ht="23" customHeight="1" spans="1:8">
      <c r="A5" s="18" t="s">
        <v>61</v>
      </c>
      <c r="B5" s="19" t="s">
        <v>61</v>
      </c>
      <c r="C5" s="19"/>
      <c r="D5" s="19" t="s">
        <v>2107</v>
      </c>
      <c r="E5" s="18" t="s">
        <v>61</v>
      </c>
      <c r="F5" s="20" t="s">
        <v>61</v>
      </c>
      <c r="G5" s="40"/>
      <c r="H5" s="40"/>
    </row>
    <row r="6" ht="36" customHeight="1" spans="1:8">
      <c r="A6" s="18" t="s">
        <v>63</v>
      </c>
      <c r="B6" s="19" t="s">
        <v>2108</v>
      </c>
      <c r="C6" s="19"/>
      <c r="D6" s="19" t="s">
        <v>2109</v>
      </c>
      <c r="E6" s="18" t="s">
        <v>113</v>
      </c>
      <c r="F6" s="20" t="s">
        <v>2110</v>
      </c>
      <c r="G6" s="40">
        <f>ROUND(H6/F6,2)</f>
        <v>49.02</v>
      </c>
      <c r="H6" s="40">
        <v>712.78</v>
      </c>
    </row>
    <row r="7" ht="36" customHeight="1" spans="1:8">
      <c r="A7" s="18" t="s">
        <v>68</v>
      </c>
      <c r="B7" s="19" t="s">
        <v>1998</v>
      </c>
      <c r="C7" s="19"/>
      <c r="D7" s="19" t="s">
        <v>2111</v>
      </c>
      <c r="E7" s="18" t="s">
        <v>113</v>
      </c>
      <c r="F7" s="20" t="s">
        <v>2112</v>
      </c>
      <c r="G7" s="40">
        <f t="shared" ref="G7:G44" si="0">ROUND(H7/F7,2)</f>
        <v>13.83</v>
      </c>
      <c r="H7" s="40">
        <v>1021.4</v>
      </c>
    </row>
    <row r="8" ht="36" customHeight="1" spans="1:8">
      <c r="A8" s="18" t="s">
        <v>71</v>
      </c>
      <c r="B8" s="19" t="s">
        <v>2010</v>
      </c>
      <c r="C8" s="19"/>
      <c r="D8" s="19" t="s">
        <v>2113</v>
      </c>
      <c r="E8" s="18" t="s">
        <v>113</v>
      </c>
      <c r="F8" s="20" t="s">
        <v>2114</v>
      </c>
      <c r="G8" s="40">
        <f t="shared" si="0"/>
        <v>9.94</v>
      </c>
      <c r="H8" s="40">
        <v>5280.26</v>
      </c>
    </row>
    <row r="9" ht="36" customHeight="1" spans="1:8">
      <c r="A9" s="18" t="s">
        <v>74</v>
      </c>
      <c r="B9" s="19" t="s">
        <v>2001</v>
      </c>
      <c r="C9" s="19"/>
      <c r="D9" s="19" t="s">
        <v>2115</v>
      </c>
      <c r="E9" s="18" t="s">
        <v>113</v>
      </c>
      <c r="F9" s="20" t="s">
        <v>1669</v>
      </c>
      <c r="G9" s="40">
        <f t="shared" si="0"/>
        <v>7.96</v>
      </c>
      <c r="H9" s="40">
        <v>47.77</v>
      </c>
    </row>
    <row r="10" ht="36" customHeight="1" spans="1:8">
      <c r="A10" s="18" t="s">
        <v>77</v>
      </c>
      <c r="B10" s="19" t="s">
        <v>2116</v>
      </c>
      <c r="C10" s="19"/>
      <c r="D10" s="19" t="s">
        <v>2117</v>
      </c>
      <c r="E10" s="18" t="s">
        <v>113</v>
      </c>
      <c r="F10" s="20" t="s">
        <v>2118</v>
      </c>
      <c r="G10" s="40">
        <f t="shared" si="0"/>
        <v>6.04</v>
      </c>
      <c r="H10" s="40">
        <v>635.79</v>
      </c>
    </row>
    <row r="11" ht="36" customHeight="1" spans="1:8">
      <c r="A11" s="18" t="s">
        <v>81</v>
      </c>
      <c r="B11" s="19" t="s">
        <v>2119</v>
      </c>
      <c r="C11" s="19"/>
      <c r="D11" s="19" t="s">
        <v>2120</v>
      </c>
      <c r="E11" s="18" t="s">
        <v>373</v>
      </c>
      <c r="F11" s="20" t="s">
        <v>1673</v>
      </c>
      <c r="G11" s="40">
        <f t="shared" si="0"/>
        <v>91.75</v>
      </c>
      <c r="H11" s="40">
        <v>91.75</v>
      </c>
    </row>
    <row r="12" ht="36" customHeight="1" spans="1:8">
      <c r="A12" s="18" t="s">
        <v>83</v>
      </c>
      <c r="B12" s="19" t="s">
        <v>2121</v>
      </c>
      <c r="C12" s="19"/>
      <c r="D12" s="19" t="s">
        <v>2122</v>
      </c>
      <c r="E12" s="18" t="s">
        <v>373</v>
      </c>
      <c r="F12" s="20" t="s">
        <v>269</v>
      </c>
      <c r="G12" s="40">
        <f t="shared" si="0"/>
        <v>42.59</v>
      </c>
      <c r="H12" s="40">
        <v>85.18</v>
      </c>
    </row>
    <row r="13" ht="36" customHeight="1" spans="1:8">
      <c r="A13" s="18" t="s">
        <v>85</v>
      </c>
      <c r="B13" s="19" t="s">
        <v>2123</v>
      </c>
      <c r="C13" s="19"/>
      <c r="D13" s="19" t="s">
        <v>2124</v>
      </c>
      <c r="E13" s="18" t="s">
        <v>373</v>
      </c>
      <c r="F13" s="20" t="s">
        <v>1673</v>
      </c>
      <c r="G13" s="40">
        <f t="shared" si="0"/>
        <v>42.59</v>
      </c>
      <c r="H13" s="40">
        <v>42.59</v>
      </c>
    </row>
    <row r="14" ht="36" customHeight="1" spans="1:8">
      <c r="A14" s="18" t="s">
        <v>87</v>
      </c>
      <c r="B14" s="19" t="s">
        <v>1817</v>
      </c>
      <c r="C14" s="19"/>
      <c r="D14" s="19" t="s">
        <v>2125</v>
      </c>
      <c r="E14" s="18" t="s">
        <v>373</v>
      </c>
      <c r="F14" s="20" t="s">
        <v>1673</v>
      </c>
      <c r="G14" s="40">
        <f t="shared" si="0"/>
        <v>81.15</v>
      </c>
      <c r="H14" s="40">
        <v>81.15</v>
      </c>
    </row>
    <row r="15" ht="36" customHeight="1" spans="1:8">
      <c r="A15" s="18" t="s">
        <v>119</v>
      </c>
      <c r="B15" s="19" t="s">
        <v>2126</v>
      </c>
      <c r="C15" s="19"/>
      <c r="D15" s="19" t="s">
        <v>2127</v>
      </c>
      <c r="E15" s="18" t="s">
        <v>1816</v>
      </c>
      <c r="F15" s="20" t="s">
        <v>1673</v>
      </c>
      <c r="G15" s="40">
        <f t="shared" si="0"/>
        <v>1443.56</v>
      </c>
      <c r="H15" s="40">
        <v>1443.56</v>
      </c>
    </row>
    <row r="16" ht="36" customHeight="1" spans="1:8">
      <c r="A16" s="18" t="s">
        <v>123</v>
      </c>
      <c r="B16" s="19" t="s">
        <v>1756</v>
      </c>
      <c r="C16" s="19"/>
      <c r="D16" s="19" t="s">
        <v>2128</v>
      </c>
      <c r="E16" s="18" t="s">
        <v>373</v>
      </c>
      <c r="F16" s="20" t="s">
        <v>1673</v>
      </c>
      <c r="G16" s="40">
        <f t="shared" si="0"/>
        <v>131.89</v>
      </c>
      <c r="H16" s="40">
        <v>131.89</v>
      </c>
    </row>
    <row r="17" ht="23" customHeight="1" spans="1:8">
      <c r="A17" s="18" t="s">
        <v>61</v>
      </c>
      <c r="B17" s="19" t="s">
        <v>61</v>
      </c>
      <c r="C17" s="19"/>
      <c r="D17" s="19" t="s">
        <v>2129</v>
      </c>
      <c r="E17" s="18" t="s">
        <v>61</v>
      </c>
      <c r="F17" s="20" t="s">
        <v>61</v>
      </c>
      <c r="G17" s="40"/>
      <c r="H17" s="40"/>
    </row>
    <row r="18" ht="36" customHeight="1" spans="1:8">
      <c r="A18" s="18" t="s">
        <v>126</v>
      </c>
      <c r="B18" s="19" t="s">
        <v>2004</v>
      </c>
      <c r="C18" s="19"/>
      <c r="D18" s="19" t="s">
        <v>2111</v>
      </c>
      <c r="E18" s="18" t="s">
        <v>113</v>
      </c>
      <c r="F18" s="20" t="s">
        <v>2130</v>
      </c>
      <c r="G18" s="40">
        <f t="shared" si="0"/>
        <v>13.83</v>
      </c>
      <c r="H18" s="40">
        <v>17429.63</v>
      </c>
    </row>
    <row r="19" ht="36" customHeight="1" spans="1:8">
      <c r="A19" s="18" t="s">
        <v>131</v>
      </c>
      <c r="B19" s="19" t="s">
        <v>2131</v>
      </c>
      <c r="C19" s="19"/>
      <c r="D19" s="19" t="s">
        <v>2132</v>
      </c>
      <c r="E19" s="18" t="s">
        <v>113</v>
      </c>
      <c r="F19" s="20" t="s">
        <v>269</v>
      </c>
      <c r="G19" s="40">
        <f t="shared" si="0"/>
        <v>8.85</v>
      </c>
      <c r="H19" s="40">
        <v>17.7</v>
      </c>
    </row>
    <row r="20" ht="36" customHeight="1" spans="1:8">
      <c r="A20" s="18" t="s">
        <v>135</v>
      </c>
      <c r="B20" s="19" t="s">
        <v>2133</v>
      </c>
      <c r="C20" s="19"/>
      <c r="D20" s="19" t="s">
        <v>2134</v>
      </c>
      <c r="E20" s="18" t="s">
        <v>113</v>
      </c>
      <c r="F20" s="20" t="s">
        <v>2135</v>
      </c>
      <c r="G20" s="40">
        <f t="shared" si="0"/>
        <v>6.04</v>
      </c>
      <c r="H20" s="40">
        <v>126.82</v>
      </c>
    </row>
    <row r="21" ht="23" customHeight="1" spans="1:8">
      <c r="A21" s="18" t="s">
        <v>61</v>
      </c>
      <c r="B21" s="19" t="s">
        <v>61</v>
      </c>
      <c r="C21" s="19"/>
      <c r="D21" s="19" t="s">
        <v>2136</v>
      </c>
      <c r="E21" s="18" t="s">
        <v>61</v>
      </c>
      <c r="F21" s="20" t="s">
        <v>61</v>
      </c>
      <c r="G21" s="40"/>
      <c r="H21" s="40"/>
    </row>
    <row r="22" ht="36" customHeight="1" spans="1:8">
      <c r="A22" s="18" t="s">
        <v>138</v>
      </c>
      <c r="B22" s="19" t="s">
        <v>2007</v>
      </c>
      <c r="C22" s="19"/>
      <c r="D22" s="19" t="s">
        <v>2113</v>
      </c>
      <c r="E22" s="18" t="s">
        <v>113</v>
      </c>
      <c r="F22" s="20" t="s">
        <v>2137</v>
      </c>
      <c r="G22" s="40">
        <f t="shared" si="0"/>
        <v>9.94</v>
      </c>
      <c r="H22" s="40">
        <v>10195.78</v>
      </c>
    </row>
    <row r="23" ht="36" customHeight="1" spans="1:8">
      <c r="A23" s="18" t="s">
        <v>141</v>
      </c>
      <c r="B23" s="19" t="s">
        <v>2138</v>
      </c>
      <c r="C23" s="19"/>
      <c r="D23" s="19" t="s">
        <v>2139</v>
      </c>
      <c r="E23" s="18" t="s">
        <v>1319</v>
      </c>
      <c r="F23" s="20" t="s">
        <v>2140</v>
      </c>
      <c r="G23" s="40">
        <f t="shared" si="0"/>
        <v>121.33</v>
      </c>
      <c r="H23" s="40">
        <v>1334.63</v>
      </c>
    </row>
    <row r="24" ht="36" customHeight="1" spans="1:8">
      <c r="A24" s="18" t="s">
        <v>144</v>
      </c>
      <c r="B24" s="19" t="s">
        <v>2141</v>
      </c>
      <c r="C24" s="19"/>
      <c r="D24" s="19" t="s">
        <v>2142</v>
      </c>
      <c r="E24" s="18" t="s">
        <v>1816</v>
      </c>
      <c r="F24" s="20" t="s">
        <v>604</v>
      </c>
      <c r="G24" s="40">
        <f t="shared" si="0"/>
        <v>528.11</v>
      </c>
      <c r="H24" s="40">
        <v>2112.44</v>
      </c>
    </row>
    <row r="25" ht="36" customHeight="1" spans="1:8">
      <c r="A25" s="18" t="s">
        <v>147</v>
      </c>
      <c r="B25" s="19" t="s">
        <v>2143</v>
      </c>
      <c r="C25" s="19"/>
      <c r="D25" s="19" t="s">
        <v>2127</v>
      </c>
      <c r="E25" s="18" t="s">
        <v>1816</v>
      </c>
      <c r="F25" s="20" t="s">
        <v>1673</v>
      </c>
      <c r="G25" s="40">
        <f t="shared" si="0"/>
        <v>1443.56</v>
      </c>
      <c r="H25" s="40">
        <v>1443.56</v>
      </c>
    </row>
    <row r="26" ht="36" customHeight="1" spans="1:8">
      <c r="A26" s="18" t="s">
        <v>149</v>
      </c>
      <c r="B26" s="19" t="s">
        <v>2144</v>
      </c>
      <c r="C26" s="19"/>
      <c r="D26" s="19" t="s">
        <v>2120</v>
      </c>
      <c r="E26" s="18" t="s">
        <v>373</v>
      </c>
      <c r="F26" s="20" t="s">
        <v>1673</v>
      </c>
      <c r="G26" s="40">
        <f t="shared" si="0"/>
        <v>91.75</v>
      </c>
      <c r="H26" s="40">
        <v>91.75</v>
      </c>
    </row>
    <row r="27" ht="36" customHeight="1" spans="1:8">
      <c r="A27" s="18" t="s">
        <v>152</v>
      </c>
      <c r="B27" s="19" t="s">
        <v>2145</v>
      </c>
      <c r="C27" s="19"/>
      <c r="D27" s="19" t="s">
        <v>2122</v>
      </c>
      <c r="E27" s="18" t="s">
        <v>373</v>
      </c>
      <c r="F27" s="20" t="s">
        <v>1669</v>
      </c>
      <c r="G27" s="40">
        <f t="shared" si="0"/>
        <v>42.59</v>
      </c>
      <c r="H27" s="40">
        <v>255.54</v>
      </c>
    </row>
    <row r="28" ht="36" customHeight="1" spans="1:8">
      <c r="A28" s="18" t="s">
        <v>155</v>
      </c>
      <c r="B28" s="19" t="s">
        <v>2146</v>
      </c>
      <c r="C28" s="19"/>
      <c r="D28" s="19" t="s">
        <v>2124</v>
      </c>
      <c r="E28" s="18" t="s">
        <v>373</v>
      </c>
      <c r="F28" s="20" t="s">
        <v>1673</v>
      </c>
      <c r="G28" s="40">
        <f t="shared" si="0"/>
        <v>42.59</v>
      </c>
      <c r="H28" s="40">
        <v>42.59</v>
      </c>
    </row>
    <row r="29" ht="36" customHeight="1" spans="1:8">
      <c r="A29" s="18" t="s">
        <v>157</v>
      </c>
      <c r="B29" s="19" t="s">
        <v>1880</v>
      </c>
      <c r="C29" s="19"/>
      <c r="D29" s="19" t="s">
        <v>2125</v>
      </c>
      <c r="E29" s="18" t="s">
        <v>373</v>
      </c>
      <c r="F29" s="20" t="s">
        <v>1673</v>
      </c>
      <c r="G29" s="40">
        <f t="shared" si="0"/>
        <v>81.15</v>
      </c>
      <c r="H29" s="40">
        <v>81.15</v>
      </c>
    </row>
    <row r="30" ht="23" customHeight="1" spans="1:8">
      <c r="A30" s="18" t="s">
        <v>61</v>
      </c>
      <c r="B30" s="19" t="s">
        <v>61</v>
      </c>
      <c r="C30" s="19"/>
      <c r="D30" s="19" t="s">
        <v>2147</v>
      </c>
      <c r="E30" s="18" t="s">
        <v>61</v>
      </c>
      <c r="F30" s="20" t="s">
        <v>61</v>
      </c>
      <c r="G30" s="40"/>
      <c r="H30" s="40"/>
    </row>
    <row r="31" ht="36" customHeight="1" spans="1:8">
      <c r="A31" s="18" t="s">
        <v>160</v>
      </c>
      <c r="B31" s="19" t="s">
        <v>2070</v>
      </c>
      <c r="C31" s="19"/>
      <c r="D31" s="19" t="s">
        <v>498</v>
      </c>
      <c r="E31" s="18" t="s">
        <v>66</v>
      </c>
      <c r="F31" s="20" t="s">
        <v>2148</v>
      </c>
      <c r="G31" s="40">
        <f t="shared" si="0"/>
        <v>6.31</v>
      </c>
      <c r="H31" s="40">
        <v>11246.43</v>
      </c>
    </row>
    <row r="32" ht="36" customHeight="1" spans="1:8">
      <c r="A32" s="18" t="s">
        <v>221</v>
      </c>
      <c r="B32" s="19" t="s">
        <v>86</v>
      </c>
      <c r="C32" s="19"/>
      <c r="D32" s="19" t="s">
        <v>1847</v>
      </c>
      <c r="E32" s="18" t="s">
        <v>66</v>
      </c>
      <c r="F32" s="20" t="s">
        <v>2149</v>
      </c>
      <c r="G32" s="40">
        <f t="shared" si="0"/>
        <v>15.98</v>
      </c>
      <c r="H32" s="40">
        <v>21125.12</v>
      </c>
    </row>
    <row r="33" ht="36" customHeight="1" spans="1:8">
      <c r="A33" s="18" t="s">
        <v>224</v>
      </c>
      <c r="B33" s="19" t="s">
        <v>212</v>
      </c>
      <c r="C33" s="19"/>
      <c r="D33" s="19" t="s">
        <v>362</v>
      </c>
      <c r="E33" s="18" t="s">
        <v>66</v>
      </c>
      <c r="F33" s="20" t="s">
        <v>2150</v>
      </c>
      <c r="G33" s="40">
        <f t="shared" si="0"/>
        <v>39.68</v>
      </c>
      <c r="H33" s="40">
        <v>16872.84</v>
      </c>
    </row>
    <row r="34" ht="36" customHeight="1" spans="1:8">
      <c r="A34" s="18" t="s">
        <v>227</v>
      </c>
      <c r="B34" s="19" t="s">
        <v>1166</v>
      </c>
      <c r="C34" s="19"/>
      <c r="D34" s="19" t="s">
        <v>1853</v>
      </c>
      <c r="E34" s="18" t="s">
        <v>66</v>
      </c>
      <c r="F34" s="20" t="s">
        <v>2148</v>
      </c>
      <c r="G34" s="40">
        <f t="shared" si="0"/>
        <v>5.37</v>
      </c>
      <c r="H34" s="40">
        <v>9569.29</v>
      </c>
    </row>
    <row r="35" ht="23" customHeight="1" spans="1:8">
      <c r="A35" s="18" t="s">
        <v>61</v>
      </c>
      <c r="B35" s="19" t="s">
        <v>61</v>
      </c>
      <c r="C35" s="19"/>
      <c r="D35" s="19" t="s">
        <v>2151</v>
      </c>
      <c r="E35" s="18" t="s">
        <v>90</v>
      </c>
      <c r="F35" s="20" t="s">
        <v>275</v>
      </c>
      <c r="G35" s="40"/>
      <c r="H35" s="40"/>
    </row>
    <row r="36" ht="23" customHeight="1" spans="1:8">
      <c r="A36" s="18" t="s">
        <v>230</v>
      </c>
      <c r="B36" s="19" t="s">
        <v>2152</v>
      </c>
      <c r="C36" s="19"/>
      <c r="D36" s="19" t="s">
        <v>2153</v>
      </c>
      <c r="E36" s="18" t="s">
        <v>90</v>
      </c>
      <c r="F36" s="20" t="s">
        <v>275</v>
      </c>
      <c r="G36" s="40">
        <f t="shared" si="0"/>
        <v>3.96</v>
      </c>
      <c r="H36" s="40">
        <v>27.74</v>
      </c>
    </row>
    <row r="37" ht="36" customHeight="1" spans="1:8">
      <c r="A37" s="18" t="s">
        <v>233</v>
      </c>
      <c r="B37" s="19" t="s">
        <v>2154</v>
      </c>
      <c r="C37" s="19"/>
      <c r="D37" s="19" t="s">
        <v>2155</v>
      </c>
      <c r="E37" s="18" t="s">
        <v>90</v>
      </c>
      <c r="F37" s="20" t="s">
        <v>275</v>
      </c>
      <c r="G37" s="40">
        <f t="shared" si="0"/>
        <v>7.41</v>
      </c>
      <c r="H37" s="40">
        <v>51.9</v>
      </c>
    </row>
    <row r="38" ht="36" customHeight="1" spans="1:8">
      <c r="A38" s="18" t="s">
        <v>236</v>
      </c>
      <c r="B38" s="19" t="s">
        <v>2156</v>
      </c>
      <c r="C38" s="19"/>
      <c r="D38" s="19" t="s">
        <v>2157</v>
      </c>
      <c r="E38" s="18" t="s">
        <v>90</v>
      </c>
      <c r="F38" s="20" t="s">
        <v>275</v>
      </c>
      <c r="G38" s="40">
        <f t="shared" si="0"/>
        <v>8.72</v>
      </c>
      <c r="H38" s="40">
        <v>61.02</v>
      </c>
    </row>
    <row r="39" ht="23" customHeight="1" spans="1:8">
      <c r="A39" s="18" t="s">
        <v>240</v>
      </c>
      <c r="B39" s="19" t="s">
        <v>2158</v>
      </c>
      <c r="C39" s="19"/>
      <c r="D39" s="19" t="s">
        <v>2159</v>
      </c>
      <c r="E39" s="18" t="s">
        <v>90</v>
      </c>
      <c r="F39" s="20" t="s">
        <v>275</v>
      </c>
      <c r="G39" s="40">
        <f t="shared" si="0"/>
        <v>1.51</v>
      </c>
      <c r="H39" s="40">
        <v>10.6</v>
      </c>
    </row>
    <row r="40" ht="36" customHeight="1" spans="1:8">
      <c r="A40" s="18" t="s">
        <v>243</v>
      </c>
      <c r="B40" s="19" t="s">
        <v>179</v>
      </c>
      <c r="C40" s="19"/>
      <c r="D40" s="19" t="s">
        <v>2160</v>
      </c>
      <c r="E40" s="18" t="s">
        <v>90</v>
      </c>
      <c r="F40" s="20" t="s">
        <v>275</v>
      </c>
      <c r="G40" s="40">
        <f t="shared" si="0"/>
        <v>21.05</v>
      </c>
      <c r="H40" s="40">
        <v>147.38</v>
      </c>
    </row>
    <row r="41" ht="36" customHeight="1" spans="1:8">
      <c r="A41" s="18" t="s">
        <v>246</v>
      </c>
      <c r="B41" s="19" t="s">
        <v>185</v>
      </c>
      <c r="C41" s="19"/>
      <c r="D41" s="19" t="s">
        <v>2161</v>
      </c>
      <c r="E41" s="18" t="s">
        <v>90</v>
      </c>
      <c r="F41" s="20" t="s">
        <v>275</v>
      </c>
      <c r="G41" s="40">
        <f t="shared" si="0"/>
        <v>12.23</v>
      </c>
      <c r="H41" s="40">
        <v>85.63</v>
      </c>
    </row>
    <row r="42" ht="36" customHeight="1" spans="1:8">
      <c r="A42" s="18" t="s">
        <v>249</v>
      </c>
      <c r="B42" s="19" t="s">
        <v>202</v>
      </c>
      <c r="C42" s="19"/>
      <c r="D42" s="19" t="s">
        <v>2162</v>
      </c>
      <c r="E42" s="18" t="s">
        <v>90</v>
      </c>
      <c r="F42" s="20" t="s">
        <v>275</v>
      </c>
      <c r="G42" s="40">
        <f t="shared" si="0"/>
        <v>3.74</v>
      </c>
      <c r="H42" s="40">
        <v>26.21</v>
      </c>
    </row>
    <row r="43" ht="23" customHeight="1" spans="1:8">
      <c r="A43" s="22" t="s">
        <v>61</v>
      </c>
      <c r="B43" s="23" t="s">
        <v>61</v>
      </c>
      <c r="C43" s="23"/>
      <c r="D43" s="23" t="s">
        <v>394</v>
      </c>
      <c r="E43" s="22" t="s">
        <v>61</v>
      </c>
      <c r="F43" s="24" t="s">
        <v>61</v>
      </c>
      <c r="G43" s="40"/>
      <c r="H43" s="41"/>
    </row>
    <row r="44" ht="36" customHeight="1" spans="1:8">
      <c r="A44" s="30" t="s">
        <v>691</v>
      </c>
      <c r="B44" s="26" t="s">
        <v>1928</v>
      </c>
      <c r="C44" s="26"/>
      <c r="D44" s="26" t="s">
        <v>1929</v>
      </c>
      <c r="E44" s="30" t="s">
        <v>1816</v>
      </c>
      <c r="F44" s="32" t="s">
        <v>1669</v>
      </c>
      <c r="G44" s="40">
        <f t="shared" si="0"/>
        <v>326.58</v>
      </c>
      <c r="H44" s="42">
        <v>1959.48</v>
      </c>
    </row>
    <row r="45" ht="26.25" customHeight="1" spans="1:8">
      <c r="A45" s="43" t="s">
        <v>414</v>
      </c>
      <c r="B45" s="43"/>
      <c r="C45" s="43"/>
      <c r="D45" s="43"/>
      <c r="E45" s="43"/>
      <c r="F45" s="43"/>
      <c r="G45" s="44"/>
      <c r="H45" s="40">
        <f>SUM(H6:H44)</f>
        <v>103889.35</v>
      </c>
    </row>
    <row r="46" spans="7:8">
      <c r="G46" s="45"/>
      <c r="H46" s="45"/>
    </row>
  </sheetData>
  <sheetProtection formatCells="0" formatColumns="0" formatRows="0" insertRows="0" insertColumns="0" insertHyperlinks="0" deleteColumns="0" deleteRows="0" sort="0" autoFilter="0" pivotTables="0"/>
  <mergeCells count="50">
    <mergeCell ref="A1:H1"/>
    <mergeCell ref="A2:B2"/>
    <mergeCell ref="C2:H2"/>
    <mergeCell ref="G3:H3"/>
    <mergeCell ref="B5:C5"/>
    <mergeCell ref="B6:C6"/>
    <mergeCell ref="B7:C7"/>
    <mergeCell ref="B8:C8"/>
    <mergeCell ref="B9:C9"/>
    <mergeCell ref="B10:C10"/>
    <mergeCell ref="B11:C11"/>
    <mergeCell ref="B12:C12"/>
    <mergeCell ref="B13:C13"/>
    <mergeCell ref="B14:C14"/>
    <mergeCell ref="B15:C15"/>
    <mergeCell ref="B16:C16"/>
    <mergeCell ref="B17:C17"/>
    <mergeCell ref="B18:C18"/>
    <mergeCell ref="B19:C19"/>
    <mergeCell ref="B20:C20"/>
    <mergeCell ref="B21:C21"/>
    <mergeCell ref="B22:C22"/>
    <mergeCell ref="B23:C23"/>
    <mergeCell ref="B24:C24"/>
    <mergeCell ref="B25:C25"/>
    <mergeCell ref="B26:C26"/>
    <mergeCell ref="B27:C27"/>
    <mergeCell ref="B28:C28"/>
    <mergeCell ref="B29:C29"/>
    <mergeCell ref="B30:C30"/>
    <mergeCell ref="B31:C31"/>
    <mergeCell ref="B32:C32"/>
    <mergeCell ref="B33:C33"/>
    <mergeCell ref="B34:C34"/>
    <mergeCell ref="B35:C35"/>
    <mergeCell ref="B36:C36"/>
    <mergeCell ref="B37:C37"/>
    <mergeCell ref="B38:C38"/>
    <mergeCell ref="B39:C39"/>
    <mergeCell ref="B40:C40"/>
    <mergeCell ref="B41:C41"/>
    <mergeCell ref="B42:C42"/>
    <mergeCell ref="B43:C43"/>
    <mergeCell ref="B44:C44"/>
    <mergeCell ref="A45:F45"/>
    <mergeCell ref="A3:A4"/>
    <mergeCell ref="D3:D4"/>
    <mergeCell ref="E3:E4"/>
    <mergeCell ref="F3:F4"/>
    <mergeCell ref="B3:C4"/>
  </mergeCells>
  <printOptions horizontalCentered="1"/>
  <pageMargins left="0.51968541666667" right="0.51968541666667" top="0.74803125" bottom="0" header="0" footer="0"/>
  <pageSetup paperSize="9" orientation="landscape"/>
  <headerFooter/>
  <rowBreaks count="3" manualBreakCount="3">
    <brk id="15" max="16383" man="1"/>
    <brk id="25" max="16383" man="1"/>
    <brk id="35" max="16383" man="1"/>
  </rowBreaks>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27"/>
  <sheetViews>
    <sheetView topLeftCell="A20" workbookViewId="0">
      <selection activeCell="D6" sqref="D6"/>
    </sheetView>
  </sheetViews>
  <sheetFormatPr defaultColWidth="9" defaultRowHeight="11.25" outlineLevelCol="7"/>
  <cols>
    <col min="1" max="1" width="6.41111111111111" customWidth="1"/>
    <col min="2" max="2" width="6.25555555555556" customWidth="1"/>
    <col min="3" max="3" width="9.68888888888889" customWidth="1"/>
    <col min="4" max="4" width="26.4" customWidth="1"/>
    <col min="5" max="5" width="7.11111111111111" customWidth="1"/>
    <col min="6" max="6" width="10.9555555555556" customWidth="1"/>
    <col min="7" max="8" width="17.6666666666667" style="1" customWidth="1"/>
  </cols>
  <sheetData>
    <row r="1" ht="25" customHeight="1" spans="1:8">
      <c r="A1" s="2" t="s">
        <v>50</v>
      </c>
      <c r="B1" s="2"/>
      <c r="C1" s="2"/>
      <c r="D1" s="2"/>
      <c r="E1" s="2"/>
      <c r="F1" s="2"/>
      <c r="G1" s="3"/>
      <c r="H1" s="3"/>
    </row>
    <row r="2" ht="20" customHeight="1" spans="1:8">
      <c r="A2" s="4" t="s">
        <v>51</v>
      </c>
      <c r="B2" s="4"/>
      <c r="C2" s="4" t="s">
        <v>2163</v>
      </c>
      <c r="D2" s="4"/>
      <c r="E2" s="4"/>
      <c r="F2" s="4"/>
      <c r="G2" s="5"/>
      <c r="H2" s="5"/>
    </row>
    <row r="3" ht="23" customHeight="1" spans="1:8">
      <c r="A3" s="15" t="s">
        <v>93</v>
      </c>
      <c r="B3" s="15" t="s">
        <v>94</v>
      </c>
      <c r="C3" s="15"/>
      <c r="D3" s="15" t="s">
        <v>95</v>
      </c>
      <c r="E3" s="15" t="s">
        <v>96</v>
      </c>
      <c r="F3" s="15" t="s">
        <v>97</v>
      </c>
      <c r="G3" s="16" t="s">
        <v>98</v>
      </c>
      <c r="H3" s="17"/>
    </row>
    <row r="4" ht="23" customHeight="1" spans="1:8">
      <c r="A4" s="15"/>
      <c r="B4" s="15"/>
      <c r="C4" s="15"/>
      <c r="D4" s="15"/>
      <c r="E4" s="15"/>
      <c r="F4" s="15"/>
      <c r="G4" s="17" t="s">
        <v>99</v>
      </c>
      <c r="H4" s="17" t="s">
        <v>100</v>
      </c>
    </row>
    <row r="5" ht="23" customHeight="1" spans="1:8">
      <c r="A5" s="18" t="s">
        <v>61</v>
      </c>
      <c r="B5" s="19" t="s">
        <v>61</v>
      </c>
      <c r="C5" s="19"/>
      <c r="D5" s="19" t="s">
        <v>2164</v>
      </c>
      <c r="E5" s="18" t="s">
        <v>61</v>
      </c>
      <c r="F5" s="20" t="s">
        <v>61</v>
      </c>
      <c r="G5" s="21"/>
      <c r="H5" s="21"/>
    </row>
    <row r="6" ht="36" customHeight="1" spans="1:8">
      <c r="A6" s="18" t="s">
        <v>63</v>
      </c>
      <c r="B6" s="19" t="s">
        <v>2165</v>
      </c>
      <c r="C6" s="19"/>
      <c r="D6" s="19" t="s">
        <v>2166</v>
      </c>
      <c r="E6" s="18" t="s">
        <v>113</v>
      </c>
      <c r="F6" s="20" t="s">
        <v>2167</v>
      </c>
      <c r="G6" s="21">
        <f>ROUND(H6/F6,2)</f>
        <v>534.7</v>
      </c>
      <c r="H6" s="21">
        <v>89829.9</v>
      </c>
    </row>
    <row r="7" ht="36" customHeight="1" spans="1:8">
      <c r="A7" s="18" t="s">
        <v>68</v>
      </c>
      <c r="B7" s="19" t="s">
        <v>2168</v>
      </c>
      <c r="C7" s="19"/>
      <c r="D7" s="19" t="s">
        <v>2169</v>
      </c>
      <c r="E7" s="18" t="s">
        <v>66</v>
      </c>
      <c r="F7" s="20" t="s">
        <v>2170</v>
      </c>
      <c r="G7" s="21">
        <f t="shared" ref="G7:G38" si="0">ROUND(H7/F7,2)</f>
        <v>49.87</v>
      </c>
      <c r="H7" s="21">
        <v>12890.23</v>
      </c>
    </row>
    <row r="8" ht="36" customHeight="1" spans="1:8">
      <c r="A8" s="18" t="s">
        <v>71</v>
      </c>
      <c r="B8" s="19" t="s">
        <v>2171</v>
      </c>
      <c r="C8" s="19"/>
      <c r="D8" s="19" t="s">
        <v>2172</v>
      </c>
      <c r="E8" s="18" t="s">
        <v>1319</v>
      </c>
      <c r="F8" s="20" t="s">
        <v>1673</v>
      </c>
      <c r="G8" s="21">
        <f t="shared" si="0"/>
        <v>12748.53</v>
      </c>
      <c r="H8" s="21">
        <v>12748.53</v>
      </c>
    </row>
    <row r="9" ht="36" customHeight="1" spans="1:8">
      <c r="A9" s="18" t="s">
        <v>74</v>
      </c>
      <c r="B9" s="19" t="s">
        <v>2173</v>
      </c>
      <c r="C9" s="19"/>
      <c r="D9" s="19" t="s">
        <v>2174</v>
      </c>
      <c r="E9" s="18" t="s">
        <v>1319</v>
      </c>
      <c r="F9" s="20" t="s">
        <v>1673</v>
      </c>
      <c r="G9" s="21">
        <f t="shared" si="0"/>
        <v>1868.77</v>
      </c>
      <c r="H9" s="21">
        <v>1868.77</v>
      </c>
    </row>
    <row r="10" ht="36" customHeight="1" spans="1:8">
      <c r="A10" s="18" t="s">
        <v>77</v>
      </c>
      <c r="B10" s="19" t="s">
        <v>1814</v>
      </c>
      <c r="C10" s="19"/>
      <c r="D10" s="19" t="s">
        <v>2175</v>
      </c>
      <c r="E10" s="18" t="s">
        <v>1816</v>
      </c>
      <c r="F10" s="20" t="s">
        <v>1673</v>
      </c>
      <c r="G10" s="21">
        <f t="shared" si="0"/>
        <v>10052.78</v>
      </c>
      <c r="H10" s="21">
        <v>10052.78</v>
      </c>
    </row>
    <row r="11" ht="36" customHeight="1" spans="1:8">
      <c r="A11" s="18" t="s">
        <v>81</v>
      </c>
      <c r="B11" s="19" t="s">
        <v>2176</v>
      </c>
      <c r="C11" s="19"/>
      <c r="D11" s="19" t="s">
        <v>2177</v>
      </c>
      <c r="E11" s="18" t="s">
        <v>1816</v>
      </c>
      <c r="F11" s="20" t="s">
        <v>1673</v>
      </c>
      <c r="G11" s="21">
        <f t="shared" si="0"/>
        <v>1644.37</v>
      </c>
      <c r="H11" s="21">
        <v>1644.37</v>
      </c>
    </row>
    <row r="12" ht="23" customHeight="1" spans="1:8">
      <c r="A12" s="18" t="s">
        <v>61</v>
      </c>
      <c r="B12" s="19" t="s">
        <v>61</v>
      </c>
      <c r="C12" s="19"/>
      <c r="D12" s="19" t="s">
        <v>2178</v>
      </c>
      <c r="E12" s="18" t="s">
        <v>61</v>
      </c>
      <c r="F12" s="20" t="s">
        <v>61</v>
      </c>
      <c r="G12" s="21"/>
      <c r="H12" s="21"/>
    </row>
    <row r="13" ht="36" customHeight="1" spans="1:8">
      <c r="A13" s="18" t="s">
        <v>83</v>
      </c>
      <c r="B13" s="19" t="s">
        <v>2179</v>
      </c>
      <c r="C13" s="19"/>
      <c r="D13" s="19" t="s">
        <v>350</v>
      </c>
      <c r="E13" s="18" t="s">
        <v>66</v>
      </c>
      <c r="F13" s="20" t="s">
        <v>2180</v>
      </c>
      <c r="G13" s="21">
        <f t="shared" si="0"/>
        <v>80.28</v>
      </c>
      <c r="H13" s="21">
        <v>53808.62</v>
      </c>
    </row>
    <row r="14" ht="36" customHeight="1" spans="1:8">
      <c r="A14" s="18" t="s">
        <v>85</v>
      </c>
      <c r="B14" s="19" t="s">
        <v>75</v>
      </c>
      <c r="C14" s="19"/>
      <c r="D14" s="19" t="s">
        <v>1847</v>
      </c>
      <c r="E14" s="18" t="s">
        <v>66</v>
      </c>
      <c r="F14" s="20" t="s">
        <v>2181</v>
      </c>
      <c r="G14" s="21">
        <f t="shared" si="0"/>
        <v>15.98</v>
      </c>
      <c r="H14" s="21">
        <v>12757.23</v>
      </c>
    </row>
    <row r="15" ht="36" customHeight="1" spans="1:8">
      <c r="A15" s="18" t="s">
        <v>87</v>
      </c>
      <c r="B15" s="19" t="s">
        <v>2182</v>
      </c>
      <c r="C15" s="19"/>
      <c r="D15" s="19" t="s">
        <v>1849</v>
      </c>
      <c r="E15" s="18" t="s">
        <v>66</v>
      </c>
      <c r="F15" s="20" t="s">
        <v>2183</v>
      </c>
      <c r="G15" s="21">
        <f t="shared" si="0"/>
        <v>84.24</v>
      </c>
      <c r="H15" s="21">
        <v>6612.93</v>
      </c>
    </row>
    <row r="16" ht="36" customHeight="1" spans="1:8">
      <c r="A16" s="18" t="s">
        <v>119</v>
      </c>
      <c r="B16" s="19" t="s">
        <v>2184</v>
      </c>
      <c r="C16" s="19"/>
      <c r="D16" s="19" t="s">
        <v>2185</v>
      </c>
      <c r="E16" s="18" t="s">
        <v>66</v>
      </c>
      <c r="F16" s="20" t="s">
        <v>2186</v>
      </c>
      <c r="G16" s="21">
        <f t="shared" si="0"/>
        <v>238.31</v>
      </c>
      <c r="H16" s="21">
        <v>2356.87</v>
      </c>
    </row>
    <row r="17" ht="36" customHeight="1" spans="1:8">
      <c r="A17" s="18" t="s">
        <v>123</v>
      </c>
      <c r="B17" s="19" t="s">
        <v>2187</v>
      </c>
      <c r="C17" s="19"/>
      <c r="D17" s="19" t="s">
        <v>354</v>
      </c>
      <c r="E17" s="18" t="s">
        <v>66</v>
      </c>
      <c r="F17" s="20" t="s">
        <v>2188</v>
      </c>
      <c r="G17" s="21">
        <f t="shared" si="0"/>
        <v>103.68</v>
      </c>
      <c r="H17" s="21">
        <v>4563.01</v>
      </c>
    </row>
    <row r="18" ht="36" customHeight="1" spans="1:8">
      <c r="A18" s="18" t="s">
        <v>126</v>
      </c>
      <c r="B18" s="19" t="s">
        <v>2189</v>
      </c>
      <c r="C18" s="19"/>
      <c r="D18" s="19" t="s">
        <v>357</v>
      </c>
      <c r="E18" s="18" t="s">
        <v>66</v>
      </c>
      <c r="F18" s="20" t="s">
        <v>2190</v>
      </c>
      <c r="G18" s="21">
        <f t="shared" si="0"/>
        <v>131.18</v>
      </c>
      <c r="H18" s="21">
        <v>3566.82</v>
      </c>
    </row>
    <row r="19" ht="36" customHeight="1" spans="1:8">
      <c r="A19" s="18" t="s">
        <v>131</v>
      </c>
      <c r="B19" s="19" t="s">
        <v>2191</v>
      </c>
      <c r="C19" s="19"/>
      <c r="D19" s="19" t="s">
        <v>355</v>
      </c>
      <c r="E19" s="18" t="s">
        <v>66</v>
      </c>
      <c r="F19" s="20" t="s">
        <v>2192</v>
      </c>
      <c r="G19" s="21">
        <f t="shared" si="0"/>
        <v>81.78</v>
      </c>
      <c r="H19" s="21">
        <v>1367.35</v>
      </c>
    </row>
    <row r="20" ht="36" customHeight="1" spans="1:8">
      <c r="A20" s="18" t="s">
        <v>135</v>
      </c>
      <c r="B20" s="19" t="s">
        <v>2193</v>
      </c>
      <c r="C20" s="19"/>
      <c r="D20" s="19" t="s">
        <v>2194</v>
      </c>
      <c r="E20" s="18" t="s">
        <v>66</v>
      </c>
      <c r="F20" s="20" t="s">
        <v>2195</v>
      </c>
      <c r="G20" s="21">
        <f t="shared" si="0"/>
        <v>81.28</v>
      </c>
      <c r="H20" s="21">
        <v>11092.68</v>
      </c>
    </row>
    <row r="21" ht="36" customHeight="1" spans="1:8">
      <c r="A21" s="18" t="s">
        <v>138</v>
      </c>
      <c r="B21" s="19" t="s">
        <v>2141</v>
      </c>
      <c r="C21" s="19"/>
      <c r="D21" s="19" t="s">
        <v>2196</v>
      </c>
      <c r="E21" s="18" t="s">
        <v>66</v>
      </c>
      <c r="F21" s="20" t="s">
        <v>2197</v>
      </c>
      <c r="G21" s="21">
        <f t="shared" si="0"/>
        <v>242.94</v>
      </c>
      <c r="H21" s="21">
        <v>3661.07</v>
      </c>
    </row>
    <row r="22" ht="36" customHeight="1" spans="1:8">
      <c r="A22" s="18" t="s">
        <v>141</v>
      </c>
      <c r="B22" s="19" t="s">
        <v>2198</v>
      </c>
      <c r="C22" s="19"/>
      <c r="D22" s="19" t="s">
        <v>2199</v>
      </c>
      <c r="E22" s="18" t="s">
        <v>66</v>
      </c>
      <c r="F22" s="20" t="s">
        <v>2197</v>
      </c>
      <c r="G22" s="21">
        <f t="shared" si="0"/>
        <v>92.08</v>
      </c>
      <c r="H22" s="21">
        <v>1387.66</v>
      </c>
    </row>
    <row r="23" ht="36" customHeight="1" spans="1:8">
      <c r="A23" s="18" t="s">
        <v>144</v>
      </c>
      <c r="B23" s="19" t="s">
        <v>549</v>
      </c>
      <c r="C23" s="19"/>
      <c r="D23" s="19" t="s">
        <v>2200</v>
      </c>
      <c r="E23" s="18" t="s">
        <v>116</v>
      </c>
      <c r="F23" s="20" t="s">
        <v>2201</v>
      </c>
      <c r="G23" s="21">
        <f t="shared" si="0"/>
        <v>687.68</v>
      </c>
      <c r="H23" s="21">
        <v>16256.76</v>
      </c>
    </row>
    <row r="24" ht="23" customHeight="1" spans="1:8">
      <c r="A24" s="18" t="s">
        <v>147</v>
      </c>
      <c r="B24" s="19" t="s">
        <v>2202</v>
      </c>
      <c r="C24" s="19"/>
      <c r="D24" s="19" t="s">
        <v>2203</v>
      </c>
      <c r="E24" s="18" t="s">
        <v>116</v>
      </c>
      <c r="F24" s="20" t="s">
        <v>2204</v>
      </c>
      <c r="G24" s="21">
        <f t="shared" si="0"/>
        <v>2.95</v>
      </c>
      <c r="H24" s="21">
        <v>138.2</v>
      </c>
    </row>
    <row r="25" ht="23" customHeight="1" spans="1:8">
      <c r="A25" s="18" t="s">
        <v>149</v>
      </c>
      <c r="B25" s="19" t="s">
        <v>2205</v>
      </c>
      <c r="C25" s="19"/>
      <c r="D25" s="19" t="s">
        <v>2206</v>
      </c>
      <c r="E25" s="18" t="s">
        <v>113</v>
      </c>
      <c r="F25" s="20" t="s">
        <v>2207</v>
      </c>
      <c r="G25" s="21">
        <f t="shared" si="0"/>
        <v>18.71</v>
      </c>
      <c r="H25" s="21">
        <v>21244.48</v>
      </c>
    </row>
    <row r="26" ht="36" customHeight="1" spans="1:8">
      <c r="A26" s="18" t="s">
        <v>152</v>
      </c>
      <c r="B26" s="19" t="s">
        <v>2090</v>
      </c>
      <c r="C26" s="19"/>
      <c r="D26" s="19" t="s">
        <v>2208</v>
      </c>
      <c r="E26" s="18" t="s">
        <v>113</v>
      </c>
      <c r="F26" s="20" t="s">
        <v>2207</v>
      </c>
      <c r="G26" s="21">
        <f t="shared" si="0"/>
        <v>33.56</v>
      </c>
      <c r="H26" s="21">
        <v>38096.96</v>
      </c>
    </row>
    <row r="27" ht="36" customHeight="1" spans="1:8">
      <c r="A27" s="18" t="s">
        <v>155</v>
      </c>
      <c r="B27" s="19" t="s">
        <v>2021</v>
      </c>
      <c r="C27" s="19"/>
      <c r="D27" s="19" t="s">
        <v>2209</v>
      </c>
      <c r="E27" s="18" t="s">
        <v>113</v>
      </c>
      <c r="F27" s="20" t="s">
        <v>2210</v>
      </c>
      <c r="G27" s="21">
        <f t="shared" si="0"/>
        <v>27.48</v>
      </c>
      <c r="H27" s="21">
        <v>23.36</v>
      </c>
    </row>
    <row r="28" ht="36" customHeight="1" spans="1:8">
      <c r="A28" s="18" t="s">
        <v>157</v>
      </c>
      <c r="B28" s="19" t="s">
        <v>2211</v>
      </c>
      <c r="C28" s="19"/>
      <c r="D28" s="19" t="s">
        <v>2212</v>
      </c>
      <c r="E28" s="18" t="s">
        <v>113</v>
      </c>
      <c r="F28" s="20" t="s">
        <v>2213</v>
      </c>
      <c r="G28" s="21">
        <f t="shared" si="0"/>
        <v>46.06</v>
      </c>
      <c r="H28" s="21">
        <v>1735.51</v>
      </c>
    </row>
    <row r="29" ht="23" customHeight="1" spans="1:8">
      <c r="A29" s="18" t="s">
        <v>61</v>
      </c>
      <c r="B29" s="19" t="s">
        <v>61</v>
      </c>
      <c r="C29" s="19"/>
      <c r="D29" s="19" t="s">
        <v>2214</v>
      </c>
      <c r="E29" s="18" t="s">
        <v>61</v>
      </c>
      <c r="F29" s="20" t="s">
        <v>61</v>
      </c>
      <c r="G29" s="21"/>
      <c r="H29" s="21"/>
    </row>
    <row r="30" ht="36" customHeight="1" spans="1:8">
      <c r="A30" s="18" t="s">
        <v>160</v>
      </c>
      <c r="B30" s="19" t="s">
        <v>2041</v>
      </c>
      <c r="C30" s="19"/>
      <c r="D30" s="19" t="s">
        <v>2215</v>
      </c>
      <c r="E30" s="18" t="s">
        <v>1816</v>
      </c>
      <c r="F30" s="20" t="s">
        <v>1673</v>
      </c>
      <c r="G30" s="21">
        <f t="shared" si="0"/>
        <v>8877.2</v>
      </c>
      <c r="H30" s="21">
        <v>8877.2</v>
      </c>
    </row>
    <row r="31" ht="23" customHeight="1" spans="1:8">
      <c r="A31" s="18" t="s">
        <v>221</v>
      </c>
      <c r="B31" s="19" t="s">
        <v>2216</v>
      </c>
      <c r="C31" s="19"/>
      <c r="D31" s="19" t="s">
        <v>2206</v>
      </c>
      <c r="E31" s="18" t="s">
        <v>113</v>
      </c>
      <c r="F31" s="20" t="s">
        <v>2217</v>
      </c>
      <c r="G31" s="21">
        <f t="shared" si="0"/>
        <v>18.71</v>
      </c>
      <c r="H31" s="21">
        <v>2482.47</v>
      </c>
    </row>
    <row r="32" ht="36" customHeight="1" spans="1:8">
      <c r="A32" s="18" t="s">
        <v>224</v>
      </c>
      <c r="B32" s="19" t="s">
        <v>2218</v>
      </c>
      <c r="C32" s="19"/>
      <c r="D32" s="19" t="s">
        <v>2208</v>
      </c>
      <c r="E32" s="18" t="s">
        <v>113</v>
      </c>
      <c r="F32" s="20" t="s">
        <v>2217</v>
      </c>
      <c r="G32" s="21">
        <f t="shared" si="0"/>
        <v>33.56</v>
      </c>
      <c r="H32" s="21">
        <v>4451.75</v>
      </c>
    </row>
    <row r="33" ht="36" customHeight="1" spans="1:8">
      <c r="A33" s="18" t="s">
        <v>227</v>
      </c>
      <c r="B33" s="19" t="s">
        <v>2219</v>
      </c>
      <c r="C33" s="19"/>
      <c r="D33" s="19" t="s">
        <v>2220</v>
      </c>
      <c r="E33" s="18" t="s">
        <v>66</v>
      </c>
      <c r="F33" s="20" t="s">
        <v>2221</v>
      </c>
      <c r="G33" s="21">
        <f t="shared" si="0"/>
        <v>80.28</v>
      </c>
      <c r="H33" s="21">
        <v>18900.12</v>
      </c>
    </row>
    <row r="34" ht="36" customHeight="1" spans="1:8">
      <c r="A34" s="18" t="s">
        <v>230</v>
      </c>
      <c r="B34" s="19" t="s">
        <v>86</v>
      </c>
      <c r="C34" s="19"/>
      <c r="D34" s="19" t="s">
        <v>2222</v>
      </c>
      <c r="E34" s="18" t="s">
        <v>66</v>
      </c>
      <c r="F34" s="20" t="s">
        <v>2223</v>
      </c>
      <c r="G34" s="21">
        <f t="shared" si="0"/>
        <v>15.98</v>
      </c>
      <c r="H34" s="21">
        <v>2640.64</v>
      </c>
    </row>
    <row r="35" ht="36" customHeight="1" spans="1:8">
      <c r="A35" s="18" t="s">
        <v>233</v>
      </c>
      <c r="B35" s="19" t="s">
        <v>207</v>
      </c>
      <c r="C35" s="19"/>
      <c r="D35" s="19" t="s">
        <v>2212</v>
      </c>
      <c r="E35" s="18" t="s">
        <v>113</v>
      </c>
      <c r="F35" s="20" t="s">
        <v>2224</v>
      </c>
      <c r="G35" s="21">
        <f t="shared" si="0"/>
        <v>46.06</v>
      </c>
      <c r="H35" s="21">
        <v>1417.42</v>
      </c>
    </row>
    <row r="36" ht="23" customHeight="1" spans="1:8">
      <c r="A36" s="18" t="s">
        <v>61</v>
      </c>
      <c r="B36" s="19" t="s">
        <v>61</v>
      </c>
      <c r="C36" s="19"/>
      <c r="D36" s="19" t="s">
        <v>2225</v>
      </c>
      <c r="E36" s="18" t="s">
        <v>61</v>
      </c>
      <c r="F36" s="20" t="s">
        <v>61</v>
      </c>
      <c r="G36" s="21"/>
      <c r="H36" s="21"/>
    </row>
    <row r="37" ht="36" customHeight="1" spans="1:8">
      <c r="A37" s="18" t="s">
        <v>236</v>
      </c>
      <c r="B37" s="19" t="s">
        <v>2226</v>
      </c>
      <c r="C37" s="19"/>
      <c r="D37" s="19" t="s">
        <v>2203</v>
      </c>
      <c r="E37" s="18" t="s">
        <v>2227</v>
      </c>
      <c r="F37" s="20" t="s">
        <v>2228</v>
      </c>
      <c r="G37" s="21">
        <f t="shared" si="0"/>
        <v>2.95</v>
      </c>
      <c r="H37" s="21">
        <v>77.96</v>
      </c>
    </row>
    <row r="38" ht="36" customHeight="1" spans="1:8">
      <c r="A38" s="18" t="s">
        <v>240</v>
      </c>
      <c r="B38" s="19" t="s">
        <v>2229</v>
      </c>
      <c r="C38" s="19"/>
      <c r="D38" s="19" t="s">
        <v>350</v>
      </c>
      <c r="E38" s="18" t="s">
        <v>66</v>
      </c>
      <c r="F38" s="20" t="s">
        <v>2230</v>
      </c>
      <c r="G38" s="21">
        <f t="shared" si="0"/>
        <v>80.29</v>
      </c>
      <c r="H38" s="21">
        <v>1484.59</v>
      </c>
    </row>
    <row r="39" ht="36" customHeight="1" spans="1:8">
      <c r="A39" s="18" t="s">
        <v>243</v>
      </c>
      <c r="B39" s="19" t="s">
        <v>161</v>
      </c>
      <c r="C39" s="19"/>
      <c r="D39" s="19" t="s">
        <v>2231</v>
      </c>
      <c r="E39" s="18" t="s">
        <v>66</v>
      </c>
      <c r="F39" s="20" t="s">
        <v>2232</v>
      </c>
      <c r="G39" s="21">
        <f t="shared" ref="G39:G70" si="1">ROUND(H39/F39,2)</f>
        <v>90.78</v>
      </c>
      <c r="H39" s="21">
        <v>709.91</v>
      </c>
    </row>
    <row r="40" ht="36" customHeight="1" spans="1:8">
      <c r="A40" s="18" t="s">
        <v>246</v>
      </c>
      <c r="B40" s="19" t="s">
        <v>2027</v>
      </c>
      <c r="C40" s="19"/>
      <c r="D40" s="19" t="s">
        <v>2233</v>
      </c>
      <c r="E40" s="18" t="s">
        <v>113</v>
      </c>
      <c r="F40" s="20" t="s">
        <v>2234</v>
      </c>
      <c r="G40" s="21">
        <f t="shared" si="1"/>
        <v>38.91</v>
      </c>
      <c r="H40" s="21">
        <v>380.12</v>
      </c>
    </row>
    <row r="41" ht="36" customHeight="1" spans="1:8">
      <c r="A41" s="18" t="s">
        <v>249</v>
      </c>
      <c r="B41" s="19" t="s">
        <v>1744</v>
      </c>
      <c r="C41" s="19"/>
      <c r="D41" s="19" t="s">
        <v>2235</v>
      </c>
      <c r="E41" s="18" t="s">
        <v>113</v>
      </c>
      <c r="F41" s="20" t="s">
        <v>2236</v>
      </c>
      <c r="G41" s="21">
        <f t="shared" si="1"/>
        <v>164.15</v>
      </c>
      <c r="H41" s="21">
        <v>1308.25</v>
      </c>
    </row>
    <row r="42" ht="36" customHeight="1" spans="1:8">
      <c r="A42" s="18" t="s">
        <v>252</v>
      </c>
      <c r="B42" s="19" t="s">
        <v>2237</v>
      </c>
      <c r="C42" s="19"/>
      <c r="D42" s="19" t="s">
        <v>2238</v>
      </c>
      <c r="E42" s="18" t="s">
        <v>373</v>
      </c>
      <c r="F42" s="20" t="s">
        <v>1673</v>
      </c>
      <c r="G42" s="21">
        <f t="shared" si="1"/>
        <v>13.42</v>
      </c>
      <c r="H42" s="21">
        <v>13.42</v>
      </c>
    </row>
    <row r="43" ht="36" customHeight="1" spans="1:8">
      <c r="A43" s="18" t="s">
        <v>256</v>
      </c>
      <c r="B43" s="19" t="s">
        <v>2082</v>
      </c>
      <c r="C43" s="19"/>
      <c r="D43" s="19" t="s">
        <v>2239</v>
      </c>
      <c r="E43" s="18" t="s">
        <v>116</v>
      </c>
      <c r="F43" s="20" t="s">
        <v>2240</v>
      </c>
      <c r="G43" s="21">
        <f t="shared" si="1"/>
        <v>430.31</v>
      </c>
      <c r="H43" s="21">
        <v>2629.17</v>
      </c>
    </row>
    <row r="44" ht="23" customHeight="1" spans="1:8">
      <c r="A44" s="18" t="s">
        <v>61</v>
      </c>
      <c r="B44" s="19" t="s">
        <v>61</v>
      </c>
      <c r="C44" s="19"/>
      <c r="D44" s="19" t="s">
        <v>2241</v>
      </c>
      <c r="E44" s="18" t="s">
        <v>61</v>
      </c>
      <c r="F44" s="20" t="s">
        <v>61</v>
      </c>
      <c r="G44" s="21"/>
      <c r="H44" s="21"/>
    </row>
    <row r="45" ht="23" customHeight="1" spans="1:8">
      <c r="A45" s="18" t="s">
        <v>645</v>
      </c>
      <c r="B45" s="19" t="s">
        <v>2242</v>
      </c>
      <c r="C45" s="19"/>
      <c r="D45" s="19" t="s">
        <v>2243</v>
      </c>
      <c r="E45" s="18" t="s">
        <v>113</v>
      </c>
      <c r="F45" s="20" t="s">
        <v>2244</v>
      </c>
      <c r="G45" s="21">
        <f t="shared" si="1"/>
        <v>3.36</v>
      </c>
      <c r="H45" s="21">
        <v>40.26</v>
      </c>
    </row>
    <row r="46" ht="36" customHeight="1" spans="1:8">
      <c r="A46" s="18" t="s">
        <v>164</v>
      </c>
      <c r="B46" s="19" t="s">
        <v>2245</v>
      </c>
      <c r="C46" s="19"/>
      <c r="D46" s="19" t="s">
        <v>2246</v>
      </c>
      <c r="E46" s="18" t="s">
        <v>90</v>
      </c>
      <c r="F46" s="20" t="s">
        <v>278</v>
      </c>
      <c r="G46" s="21">
        <f t="shared" si="1"/>
        <v>7.73</v>
      </c>
      <c r="H46" s="21">
        <v>278.27</v>
      </c>
    </row>
    <row r="47" ht="36" customHeight="1" spans="1:8">
      <c r="A47" s="18" t="s">
        <v>167</v>
      </c>
      <c r="B47" s="19" t="s">
        <v>2247</v>
      </c>
      <c r="C47" s="19"/>
      <c r="D47" s="19" t="s">
        <v>2248</v>
      </c>
      <c r="E47" s="18" t="s">
        <v>90</v>
      </c>
      <c r="F47" s="20" t="s">
        <v>278</v>
      </c>
      <c r="G47" s="21">
        <f t="shared" si="1"/>
        <v>5.14</v>
      </c>
      <c r="H47" s="21">
        <v>184.92</v>
      </c>
    </row>
    <row r="48" ht="23" customHeight="1" spans="1:8">
      <c r="A48" s="18" t="s">
        <v>170</v>
      </c>
      <c r="B48" s="19" t="s">
        <v>2156</v>
      </c>
      <c r="C48" s="19"/>
      <c r="D48" s="19" t="s">
        <v>2249</v>
      </c>
      <c r="E48" s="18" t="s">
        <v>90</v>
      </c>
      <c r="F48" s="20" t="s">
        <v>278</v>
      </c>
      <c r="G48" s="21">
        <f t="shared" si="1"/>
        <v>1.99</v>
      </c>
      <c r="H48" s="21">
        <v>71.5</v>
      </c>
    </row>
    <row r="49" ht="23" customHeight="1" spans="1:8">
      <c r="A49" s="18" t="s">
        <v>173</v>
      </c>
      <c r="B49" s="19" t="s">
        <v>109</v>
      </c>
      <c r="C49" s="19"/>
      <c r="D49" s="19" t="s">
        <v>2250</v>
      </c>
      <c r="E49" s="18" t="s">
        <v>90</v>
      </c>
      <c r="F49" s="20" t="s">
        <v>278</v>
      </c>
      <c r="G49" s="21">
        <f t="shared" si="1"/>
        <v>0.87</v>
      </c>
      <c r="H49" s="21">
        <v>31.4</v>
      </c>
    </row>
    <row r="50" ht="36" customHeight="1" spans="1:8">
      <c r="A50" s="18" t="s">
        <v>258</v>
      </c>
      <c r="B50" s="19" t="s">
        <v>202</v>
      </c>
      <c r="C50" s="19"/>
      <c r="D50" s="19" t="s">
        <v>2251</v>
      </c>
      <c r="E50" s="18" t="s">
        <v>90</v>
      </c>
      <c r="F50" s="20" t="s">
        <v>278</v>
      </c>
      <c r="G50" s="21">
        <f t="shared" si="1"/>
        <v>3.86</v>
      </c>
      <c r="H50" s="21">
        <v>138.92</v>
      </c>
    </row>
    <row r="51" ht="36" customHeight="1" spans="1:8">
      <c r="A51" s="18" t="s">
        <v>260</v>
      </c>
      <c r="B51" s="19" t="s">
        <v>103</v>
      </c>
      <c r="C51" s="19"/>
      <c r="D51" s="19" t="s">
        <v>2252</v>
      </c>
      <c r="E51" s="18" t="s">
        <v>90</v>
      </c>
      <c r="F51" s="20" t="s">
        <v>278</v>
      </c>
      <c r="G51" s="21">
        <f t="shared" si="1"/>
        <v>17.39</v>
      </c>
      <c r="H51" s="21">
        <v>626.08</v>
      </c>
    </row>
    <row r="52" ht="36" customHeight="1" spans="1:8">
      <c r="A52" s="18" t="s">
        <v>665</v>
      </c>
      <c r="B52" s="19" t="s">
        <v>2253</v>
      </c>
      <c r="C52" s="19"/>
      <c r="D52" s="19" t="s">
        <v>2254</v>
      </c>
      <c r="E52" s="18" t="s">
        <v>90</v>
      </c>
      <c r="F52" s="20" t="s">
        <v>278</v>
      </c>
      <c r="G52" s="21">
        <f t="shared" si="1"/>
        <v>34.1</v>
      </c>
      <c r="H52" s="21">
        <v>1227.43</v>
      </c>
    </row>
    <row r="53" ht="23" customHeight="1" spans="1:8">
      <c r="A53" s="18" t="s">
        <v>61</v>
      </c>
      <c r="B53" s="19" t="s">
        <v>61</v>
      </c>
      <c r="C53" s="19"/>
      <c r="D53" s="19" t="s">
        <v>2255</v>
      </c>
      <c r="E53" s="18" t="s">
        <v>61</v>
      </c>
      <c r="F53" s="20" t="s">
        <v>61</v>
      </c>
      <c r="G53" s="21"/>
      <c r="H53" s="21"/>
    </row>
    <row r="54" ht="36" customHeight="1" spans="1:8">
      <c r="A54" s="18" t="s">
        <v>669</v>
      </c>
      <c r="B54" s="19" t="s">
        <v>1822</v>
      </c>
      <c r="C54" s="19"/>
      <c r="D54" s="19" t="s">
        <v>2256</v>
      </c>
      <c r="E54" s="18" t="s">
        <v>113</v>
      </c>
      <c r="F54" s="20" t="s">
        <v>1216</v>
      </c>
      <c r="G54" s="21">
        <f t="shared" si="1"/>
        <v>160.92</v>
      </c>
      <c r="H54" s="21">
        <v>20437.05</v>
      </c>
    </row>
    <row r="55" ht="36" customHeight="1" spans="1:8">
      <c r="A55" s="18" t="s">
        <v>673</v>
      </c>
      <c r="B55" s="19" t="s">
        <v>1825</v>
      </c>
      <c r="C55" s="19"/>
      <c r="D55" s="19" t="s">
        <v>2257</v>
      </c>
      <c r="E55" s="18" t="s">
        <v>113</v>
      </c>
      <c r="F55" s="20" t="s">
        <v>2258</v>
      </c>
      <c r="G55" s="21">
        <f t="shared" si="1"/>
        <v>182.55</v>
      </c>
      <c r="H55" s="21">
        <v>1686.73</v>
      </c>
    </row>
    <row r="56" ht="36" customHeight="1" spans="1:8">
      <c r="A56" s="18" t="s">
        <v>677</v>
      </c>
      <c r="B56" s="19" t="s">
        <v>1828</v>
      </c>
      <c r="C56" s="19"/>
      <c r="D56" s="19" t="s">
        <v>2259</v>
      </c>
      <c r="E56" s="18" t="s">
        <v>113</v>
      </c>
      <c r="F56" s="20" t="s">
        <v>2260</v>
      </c>
      <c r="G56" s="21">
        <f t="shared" si="1"/>
        <v>219.48</v>
      </c>
      <c r="H56" s="21">
        <v>49822.42</v>
      </c>
    </row>
    <row r="57" ht="36" customHeight="1" spans="1:8">
      <c r="A57" s="18" t="s">
        <v>681</v>
      </c>
      <c r="B57" s="19" t="s">
        <v>2261</v>
      </c>
      <c r="C57" s="19"/>
      <c r="D57" s="19" t="s">
        <v>2262</v>
      </c>
      <c r="E57" s="18" t="s">
        <v>373</v>
      </c>
      <c r="F57" s="20" t="s">
        <v>1669</v>
      </c>
      <c r="G57" s="21">
        <f t="shared" si="1"/>
        <v>234.49</v>
      </c>
      <c r="H57" s="21">
        <v>1406.94</v>
      </c>
    </row>
    <row r="58" ht="36" customHeight="1" spans="1:8">
      <c r="A58" s="18" t="s">
        <v>685</v>
      </c>
      <c r="B58" s="19" t="s">
        <v>2263</v>
      </c>
      <c r="C58" s="19"/>
      <c r="D58" s="19" t="s">
        <v>2264</v>
      </c>
      <c r="E58" s="18" t="s">
        <v>373</v>
      </c>
      <c r="F58" s="20" t="s">
        <v>269</v>
      </c>
      <c r="G58" s="21">
        <f t="shared" si="1"/>
        <v>312.97</v>
      </c>
      <c r="H58" s="21">
        <v>625.94</v>
      </c>
    </row>
    <row r="59" ht="36" customHeight="1" spans="1:8">
      <c r="A59" s="18" t="s">
        <v>688</v>
      </c>
      <c r="B59" s="19" t="s">
        <v>1878</v>
      </c>
      <c r="C59" s="19"/>
      <c r="D59" s="19" t="s">
        <v>2265</v>
      </c>
      <c r="E59" s="18" t="s">
        <v>373</v>
      </c>
      <c r="F59" s="20" t="s">
        <v>1673</v>
      </c>
      <c r="G59" s="21">
        <f t="shared" si="1"/>
        <v>312.97</v>
      </c>
      <c r="H59" s="21">
        <v>312.97</v>
      </c>
    </row>
    <row r="60" ht="36" customHeight="1" spans="1:8">
      <c r="A60" s="18" t="s">
        <v>691</v>
      </c>
      <c r="B60" s="19" t="s">
        <v>2266</v>
      </c>
      <c r="C60" s="19"/>
      <c r="D60" s="19" t="s">
        <v>2267</v>
      </c>
      <c r="E60" s="18" t="s">
        <v>373</v>
      </c>
      <c r="F60" s="20" t="s">
        <v>269</v>
      </c>
      <c r="G60" s="21">
        <f t="shared" si="1"/>
        <v>312.97</v>
      </c>
      <c r="H60" s="21">
        <v>625.94</v>
      </c>
    </row>
    <row r="61" ht="36" customHeight="1" spans="1:8">
      <c r="A61" s="18" t="s">
        <v>694</v>
      </c>
      <c r="B61" s="19" t="s">
        <v>2268</v>
      </c>
      <c r="C61" s="19"/>
      <c r="D61" s="19" t="s">
        <v>2269</v>
      </c>
      <c r="E61" s="18" t="s">
        <v>373</v>
      </c>
      <c r="F61" s="20" t="s">
        <v>604</v>
      </c>
      <c r="G61" s="21">
        <f t="shared" si="1"/>
        <v>312.97</v>
      </c>
      <c r="H61" s="21">
        <v>1251.88</v>
      </c>
    </row>
    <row r="62" ht="36" customHeight="1" spans="1:8">
      <c r="A62" s="18" t="s">
        <v>698</v>
      </c>
      <c r="B62" s="19" t="s">
        <v>2270</v>
      </c>
      <c r="C62" s="19"/>
      <c r="D62" s="19" t="s">
        <v>2271</v>
      </c>
      <c r="E62" s="18" t="s">
        <v>373</v>
      </c>
      <c r="F62" s="20" t="s">
        <v>1673</v>
      </c>
      <c r="G62" s="21">
        <f t="shared" si="1"/>
        <v>594.77</v>
      </c>
      <c r="H62" s="21">
        <v>594.77</v>
      </c>
    </row>
    <row r="63" ht="36" customHeight="1" spans="1:8">
      <c r="A63" s="18" t="s">
        <v>701</v>
      </c>
      <c r="B63" s="19" t="s">
        <v>2272</v>
      </c>
      <c r="C63" s="19"/>
      <c r="D63" s="19" t="s">
        <v>2273</v>
      </c>
      <c r="E63" s="18" t="s">
        <v>373</v>
      </c>
      <c r="F63" s="20" t="s">
        <v>1673</v>
      </c>
      <c r="G63" s="21">
        <f t="shared" si="1"/>
        <v>350.45</v>
      </c>
      <c r="H63" s="21">
        <v>350.45</v>
      </c>
    </row>
    <row r="64" ht="36" customHeight="1" spans="1:8">
      <c r="A64" s="18" t="s">
        <v>705</v>
      </c>
      <c r="B64" s="19" t="s">
        <v>1882</v>
      </c>
      <c r="C64" s="19"/>
      <c r="D64" s="19" t="s">
        <v>2274</v>
      </c>
      <c r="E64" s="18" t="s">
        <v>373</v>
      </c>
      <c r="F64" s="20" t="s">
        <v>269</v>
      </c>
      <c r="G64" s="21">
        <f t="shared" si="1"/>
        <v>350.44</v>
      </c>
      <c r="H64" s="21">
        <v>700.88</v>
      </c>
    </row>
    <row r="65" ht="36" customHeight="1" spans="1:8">
      <c r="A65" s="18" t="s">
        <v>1130</v>
      </c>
      <c r="B65" s="19" t="s">
        <v>2275</v>
      </c>
      <c r="C65" s="19"/>
      <c r="D65" s="19" t="s">
        <v>2276</v>
      </c>
      <c r="E65" s="18" t="s">
        <v>1816</v>
      </c>
      <c r="F65" s="20" t="s">
        <v>1673</v>
      </c>
      <c r="G65" s="21">
        <f t="shared" si="1"/>
        <v>7664.47</v>
      </c>
      <c r="H65" s="21">
        <v>7664.47</v>
      </c>
    </row>
    <row r="66" ht="36" customHeight="1" spans="1:8">
      <c r="A66" s="18" t="s">
        <v>710</v>
      </c>
      <c r="B66" s="19" t="s">
        <v>2277</v>
      </c>
      <c r="C66" s="19"/>
      <c r="D66" s="19" t="s">
        <v>2278</v>
      </c>
      <c r="E66" s="18" t="s">
        <v>373</v>
      </c>
      <c r="F66" s="20" t="s">
        <v>1673</v>
      </c>
      <c r="G66" s="21">
        <f t="shared" si="1"/>
        <v>2773.58</v>
      </c>
      <c r="H66" s="21">
        <v>2773.58</v>
      </c>
    </row>
    <row r="67" ht="36" customHeight="1" spans="1:8">
      <c r="A67" s="18" t="s">
        <v>714</v>
      </c>
      <c r="B67" s="19" t="s">
        <v>2046</v>
      </c>
      <c r="C67" s="19"/>
      <c r="D67" s="19" t="s">
        <v>2279</v>
      </c>
      <c r="E67" s="18" t="s">
        <v>1816</v>
      </c>
      <c r="F67" s="20" t="s">
        <v>1673</v>
      </c>
      <c r="G67" s="21">
        <f t="shared" si="1"/>
        <v>4550.08</v>
      </c>
      <c r="H67" s="21">
        <v>4550.08</v>
      </c>
    </row>
    <row r="68" ht="36" customHeight="1" spans="1:8">
      <c r="A68" s="18" t="s">
        <v>718</v>
      </c>
      <c r="B68" s="19" t="s">
        <v>2280</v>
      </c>
      <c r="C68" s="19"/>
      <c r="D68" s="19" t="s">
        <v>2281</v>
      </c>
      <c r="E68" s="18" t="s">
        <v>66</v>
      </c>
      <c r="F68" s="20" t="s">
        <v>2282</v>
      </c>
      <c r="G68" s="21">
        <f t="shared" si="1"/>
        <v>159.27</v>
      </c>
      <c r="H68" s="21">
        <v>3392.36</v>
      </c>
    </row>
    <row r="69" ht="36" customHeight="1" spans="1:8">
      <c r="A69" s="18" t="s">
        <v>722</v>
      </c>
      <c r="B69" s="19" t="s">
        <v>2283</v>
      </c>
      <c r="C69" s="19"/>
      <c r="D69" s="19" t="s">
        <v>2239</v>
      </c>
      <c r="E69" s="18" t="s">
        <v>116</v>
      </c>
      <c r="F69" s="20" t="s">
        <v>2284</v>
      </c>
      <c r="G69" s="21">
        <f t="shared" si="1"/>
        <v>443.29</v>
      </c>
      <c r="H69" s="21">
        <v>90586.16</v>
      </c>
    </row>
    <row r="70" ht="36" customHeight="1" spans="1:8">
      <c r="A70" s="18" t="s">
        <v>726</v>
      </c>
      <c r="B70" s="19" t="s">
        <v>2285</v>
      </c>
      <c r="C70" s="19"/>
      <c r="D70" s="19" t="s">
        <v>2083</v>
      </c>
      <c r="E70" s="18" t="s">
        <v>116</v>
      </c>
      <c r="F70" s="20" t="s">
        <v>2286</v>
      </c>
      <c r="G70" s="21">
        <f t="shared" si="1"/>
        <v>418.7</v>
      </c>
      <c r="H70" s="21">
        <v>64836.14</v>
      </c>
    </row>
    <row r="71" ht="36" customHeight="1" spans="1:8">
      <c r="A71" s="18" t="s">
        <v>730</v>
      </c>
      <c r="B71" s="19" t="s">
        <v>2030</v>
      </c>
      <c r="C71" s="19"/>
      <c r="D71" s="19" t="s">
        <v>2287</v>
      </c>
      <c r="E71" s="18" t="s">
        <v>113</v>
      </c>
      <c r="F71" s="20" t="s">
        <v>2288</v>
      </c>
      <c r="G71" s="21">
        <f t="shared" ref="G71:G102" si="2">ROUND(H71/F71,2)</f>
        <v>91.91</v>
      </c>
      <c r="H71" s="21">
        <v>2941.16</v>
      </c>
    </row>
    <row r="72" ht="23" customHeight="1" spans="1:8">
      <c r="A72" s="18" t="s">
        <v>61</v>
      </c>
      <c r="B72" s="19" t="s">
        <v>61</v>
      </c>
      <c r="C72" s="19"/>
      <c r="D72" s="19" t="s">
        <v>2289</v>
      </c>
      <c r="E72" s="18" t="s">
        <v>90</v>
      </c>
      <c r="F72" s="20" t="s">
        <v>2290</v>
      </c>
      <c r="G72" s="21">
        <f t="shared" si="2"/>
        <v>0</v>
      </c>
      <c r="H72" s="21"/>
    </row>
    <row r="73" ht="23" customHeight="1" spans="1:8">
      <c r="A73" s="18" t="s">
        <v>734</v>
      </c>
      <c r="B73" s="19" t="s">
        <v>2291</v>
      </c>
      <c r="C73" s="19"/>
      <c r="D73" s="19" t="s">
        <v>2292</v>
      </c>
      <c r="E73" s="18" t="s">
        <v>113</v>
      </c>
      <c r="F73" s="20" t="s">
        <v>2293</v>
      </c>
      <c r="G73" s="21">
        <f t="shared" si="2"/>
        <v>2.87</v>
      </c>
      <c r="H73" s="21">
        <v>335.91</v>
      </c>
    </row>
    <row r="74" ht="36" customHeight="1" spans="1:8">
      <c r="A74" s="18" t="s">
        <v>738</v>
      </c>
      <c r="B74" s="19" t="s">
        <v>2294</v>
      </c>
      <c r="C74" s="19"/>
      <c r="D74" s="19" t="s">
        <v>2295</v>
      </c>
      <c r="E74" s="18" t="s">
        <v>90</v>
      </c>
      <c r="F74" s="20" t="s">
        <v>2290</v>
      </c>
      <c r="G74" s="21">
        <f t="shared" si="2"/>
        <v>4.4</v>
      </c>
      <c r="H74" s="21">
        <v>1545.21</v>
      </c>
    </row>
    <row r="75" ht="36" customHeight="1" spans="1:8">
      <c r="A75" s="18" t="s">
        <v>742</v>
      </c>
      <c r="B75" s="19" t="s">
        <v>2296</v>
      </c>
      <c r="C75" s="19"/>
      <c r="D75" s="19" t="s">
        <v>2297</v>
      </c>
      <c r="E75" s="18" t="s">
        <v>90</v>
      </c>
      <c r="F75" s="20" t="s">
        <v>2290</v>
      </c>
      <c r="G75" s="21">
        <f t="shared" si="2"/>
        <v>5.57</v>
      </c>
      <c r="H75" s="21">
        <v>1954.28</v>
      </c>
    </row>
    <row r="76" ht="23" customHeight="1" spans="1:8">
      <c r="A76" s="18" t="s">
        <v>746</v>
      </c>
      <c r="B76" s="19" t="s">
        <v>2298</v>
      </c>
      <c r="C76" s="19"/>
      <c r="D76" s="19" t="s">
        <v>2250</v>
      </c>
      <c r="E76" s="18" t="s">
        <v>90</v>
      </c>
      <c r="F76" s="20" t="s">
        <v>2290</v>
      </c>
      <c r="G76" s="21">
        <f t="shared" si="2"/>
        <v>0.87</v>
      </c>
      <c r="H76" s="21">
        <v>306.13</v>
      </c>
    </row>
    <row r="77" ht="36" customHeight="1" spans="1:8">
      <c r="A77" s="18" t="s">
        <v>749</v>
      </c>
      <c r="B77" s="19" t="s">
        <v>105</v>
      </c>
      <c r="C77" s="19"/>
      <c r="D77" s="19" t="s">
        <v>2299</v>
      </c>
      <c r="E77" s="18" t="s">
        <v>90</v>
      </c>
      <c r="F77" s="20" t="s">
        <v>2290</v>
      </c>
      <c r="G77" s="21">
        <f t="shared" si="2"/>
        <v>3.9</v>
      </c>
      <c r="H77" s="21">
        <v>1370.07</v>
      </c>
    </row>
    <row r="78" ht="36" customHeight="1" spans="1:8">
      <c r="A78" s="18" t="s">
        <v>752</v>
      </c>
      <c r="B78" s="19" t="s">
        <v>107</v>
      </c>
      <c r="C78" s="19"/>
      <c r="D78" s="19" t="s">
        <v>2300</v>
      </c>
      <c r="E78" s="18" t="s">
        <v>90</v>
      </c>
      <c r="F78" s="20" t="s">
        <v>2290</v>
      </c>
      <c r="G78" s="21">
        <f t="shared" si="2"/>
        <v>3.65</v>
      </c>
      <c r="H78" s="21">
        <v>1282.7</v>
      </c>
    </row>
    <row r="79" ht="36" customHeight="1" spans="1:8">
      <c r="A79" s="18" t="s">
        <v>756</v>
      </c>
      <c r="B79" s="19" t="s">
        <v>219</v>
      </c>
      <c r="C79" s="19"/>
      <c r="D79" s="19" t="s">
        <v>2301</v>
      </c>
      <c r="E79" s="18" t="s">
        <v>90</v>
      </c>
      <c r="F79" s="20" t="s">
        <v>2290</v>
      </c>
      <c r="G79" s="21">
        <f t="shared" si="2"/>
        <v>1.88</v>
      </c>
      <c r="H79" s="21">
        <v>660.15</v>
      </c>
    </row>
    <row r="80" ht="36" customHeight="1" spans="1:8">
      <c r="A80" s="18" t="s">
        <v>762</v>
      </c>
      <c r="B80" s="19" t="s">
        <v>222</v>
      </c>
      <c r="C80" s="19"/>
      <c r="D80" s="19" t="s">
        <v>2302</v>
      </c>
      <c r="E80" s="18" t="s">
        <v>90</v>
      </c>
      <c r="F80" s="20" t="s">
        <v>2290</v>
      </c>
      <c r="G80" s="21">
        <f t="shared" si="2"/>
        <v>1.46</v>
      </c>
      <c r="H80" s="21">
        <v>513.93</v>
      </c>
    </row>
    <row r="81" ht="36" customHeight="1" spans="1:8">
      <c r="A81" s="18" t="s">
        <v>766</v>
      </c>
      <c r="B81" s="19" t="s">
        <v>2303</v>
      </c>
      <c r="C81" s="19"/>
      <c r="D81" s="19" t="s">
        <v>2304</v>
      </c>
      <c r="E81" s="18" t="s">
        <v>90</v>
      </c>
      <c r="F81" s="20" t="s">
        <v>2290</v>
      </c>
      <c r="G81" s="21">
        <f t="shared" si="2"/>
        <v>1.33</v>
      </c>
      <c r="H81" s="21">
        <v>467.39</v>
      </c>
    </row>
    <row r="82" ht="23" customHeight="1" spans="1:8">
      <c r="A82" s="18" t="s">
        <v>769</v>
      </c>
      <c r="B82" s="19" t="s">
        <v>2305</v>
      </c>
      <c r="C82" s="19"/>
      <c r="D82" s="19" t="s">
        <v>2306</v>
      </c>
      <c r="E82" s="18" t="s">
        <v>90</v>
      </c>
      <c r="F82" s="20" t="s">
        <v>2290</v>
      </c>
      <c r="G82" s="21">
        <f t="shared" si="2"/>
        <v>0.18</v>
      </c>
      <c r="H82" s="21">
        <v>63.08</v>
      </c>
    </row>
    <row r="83" ht="23" customHeight="1" spans="1:8">
      <c r="A83" s="18" t="s">
        <v>772</v>
      </c>
      <c r="B83" s="19" t="s">
        <v>2307</v>
      </c>
      <c r="C83" s="19"/>
      <c r="D83" s="19" t="s">
        <v>2306</v>
      </c>
      <c r="E83" s="18" t="s">
        <v>90</v>
      </c>
      <c r="F83" s="20" t="s">
        <v>2290</v>
      </c>
      <c r="G83" s="21">
        <f t="shared" si="2"/>
        <v>0.18</v>
      </c>
      <c r="H83" s="21">
        <v>63.08</v>
      </c>
    </row>
    <row r="84" ht="36" customHeight="1" spans="1:8">
      <c r="A84" s="18" t="s">
        <v>776</v>
      </c>
      <c r="B84" s="19" t="s">
        <v>2308</v>
      </c>
      <c r="C84" s="19"/>
      <c r="D84" s="19" t="s">
        <v>2309</v>
      </c>
      <c r="E84" s="18" t="s">
        <v>90</v>
      </c>
      <c r="F84" s="20" t="s">
        <v>2290</v>
      </c>
      <c r="G84" s="21">
        <f t="shared" si="2"/>
        <v>0.69</v>
      </c>
      <c r="H84" s="21">
        <v>243.14</v>
      </c>
    </row>
    <row r="85" ht="23" customHeight="1" spans="1:8">
      <c r="A85" s="18" t="s">
        <v>780</v>
      </c>
      <c r="B85" s="19" t="s">
        <v>2310</v>
      </c>
      <c r="C85" s="19"/>
      <c r="D85" s="19" t="s">
        <v>2306</v>
      </c>
      <c r="E85" s="18" t="s">
        <v>90</v>
      </c>
      <c r="F85" s="20" t="s">
        <v>2290</v>
      </c>
      <c r="G85" s="21">
        <f t="shared" si="2"/>
        <v>0.18</v>
      </c>
      <c r="H85" s="21">
        <v>63.08</v>
      </c>
    </row>
    <row r="86" ht="23" customHeight="1" spans="1:8">
      <c r="A86" s="18" t="s">
        <v>61</v>
      </c>
      <c r="B86" s="19" t="s">
        <v>61</v>
      </c>
      <c r="C86" s="19"/>
      <c r="D86" s="19" t="s">
        <v>2151</v>
      </c>
      <c r="E86" s="18" t="s">
        <v>90</v>
      </c>
      <c r="F86" s="20" t="s">
        <v>2311</v>
      </c>
      <c r="G86" s="21">
        <f t="shared" si="2"/>
        <v>0</v>
      </c>
      <c r="H86" s="21"/>
    </row>
    <row r="87" ht="23" customHeight="1" spans="1:8">
      <c r="A87" s="18" t="s">
        <v>784</v>
      </c>
      <c r="B87" s="19" t="s">
        <v>2152</v>
      </c>
      <c r="C87" s="19"/>
      <c r="D87" s="19" t="s">
        <v>2153</v>
      </c>
      <c r="E87" s="18" t="s">
        <v>90</v>
      </c>
      <c r="F87" s="20" t="s">
        <v>2311</v>
      </c>
      <c r="G87" s="21">
        <f t="shared" si="2"/>
        <v>3.93</v>
      </c>
      <c r="H87" s="21">
        <v>120</v>
      </c>
    </row>
    <row r="88" ht="36" customHeight="1" spans="1:8">
      <c r="A88" s="18" t="s">
        <v>790</v>
      </c>
      <c r="B88" s="19" t="s">
        <v>2154</v>
      </c>
      <c r="C88" s="19"/>
      <c r="D88" s="19" t="s">
        <v>2155</v>
      </c>
      <c r="E88" s="18" t="s">
        <v>90</v>
      </c>
      <c r="F88" s="20" t="s">
        <v>2311</v>
      </c>
      <c r="G88" s="21">
        <f t="shared" si="2"/>
        <v>7.4</v>
      </c>
      <c r="H88" s="21">
        <v>225.63</v>
      </c>
    </row>
    <row r="89" ht="36" customHeight="1" spans="1:8">
      <c r="A89" s="18" t="s">
        <v>794</v>
      </c>
      <c r="B89" s="19" t="s">
        <v>2312</v>
      </c>
      <c r="C89" s="19"/>
      <c r="D89" s="19" t="s">
        <v>2157</v>
      </c>
      <c r="E89" s="18" t="s">
        <v>90</v>
      </c>
      <c r="F89" s="20" t="s">
        <v>2311</v>
      </c>
      <c r="G89" s="21">
        <f t="shared" si="2"/>
        <v>9.36</v>
      </c>
      <c r="H89" s="21">
        <v>285.49</v>
      </c>
    </row>
    <row r="90" ht="23" customHeight="1" spans="1:8">
      <c r="A90" s="18" t="s">
        <v>799</v>
      </c>
      <c r="B90" s="19" t="s">
        <v>2158</v>
      </c>
      <c r="C90" s="19"/>
      <c r="D90" s="19" t="s">
        <v>2159</v>
      </c>
      <c r="E90" s="18" t="s">
        <v>90</v>
      </c>
      <c r="F90" s="20" t="s">
        <v>2313</v>
      </c>
      <c r="G90" s="21">
        <f t="shared" si="2"/>
        <v>1.51</v>
      </c>
      <c r="H90" s="21">
        <v>46.2</v>
      </c>
    </row>
    <row r="91" ht="36" customHeight="1" spans="1:8">
      <c r="A91" s="18" t="s">
        <v>803</v>
      </c>
      <c r="B91" s="19" t="s">
        <v>179</v>
      </c>
      <c r="C91" s="19"/>
      <c r="D91" s="19" t="s">
        <v>2160</v>
      </c>
      <c r="E91" s="18" t="s">
        <v>90</v>
      </c>
      <c r="F91" s="20" t="s">
        <v>2311</v>
      </c>
      <c r="G91" s="21">
        <f t="shared" si="2"/>
        <v>21.05</v>
      </c>
      <c r="H91" s="21">
        <v>642.15</v>
      </c>
    </row>
    <row r="92" ht="36" customHeight="1" spans="1:8">
      <c r="A92" s="18" t="s">
        <v>807</v>
      </c>
      <c r="B92" s="19" t="s">
        <v>185</v>
      </c>
      <c r="C92" s="19"/>
      <c r="D92" s="19" t="s">
        <v>2161</v>
      </c>
      <c r="E92" s="18" t="s">
        <v>90</v>
      </c>
      <c r="F92" s="20" t="s">
        <v>2311</v>
      </c>
      <c r="G92" s="21">
        <f t="shared" si="2"/>
        <v>12.23</v>
      </c>
      <c r="H92" s="21">
        <v>373.11</v>
      </c>
    </row>
    <row r="93" ht="36" customHeight="1" spans="1:8">
      <c r="A93" s="18" t="s">
        <v>811</v>
      </c>
      <c r="B93" s="19" t="s">
        <v>241</v>
      </c>
      <c r="C93" s="19"/>
      <c r="D93" s="19" t="s">
        <v>2162</v>
      </c>
      <c r="E93" s="18" t="s">
        <v>90</v>
      </c>
      <c r="F93" s="20" t="s">
        <v>2311</v>
      </c>
      <c r="G93" s="21">
        <f t="shared" si="2"/>
        <v>3.74</v>
      </c>
      <c r="H93" s="21">
        <v>114.17</v>
      </c>
    </row>
    <row r="94" ht="23" customHeight="1" spans="1:8">
      <c r="A94" s="18" t="s">
        <v>61</v>
      </c>
      <c r="B94" s="19" t="s">
        <v>61</v>
      </c>
      <c r="C94" s="19"/>
      <c r="D94" s="19" t="s">
        <v>416</v>
      </c>
      <c r="E94" s="18" t="s">
        <v>61</v>
      </c>
      <c r="F94" s="20" t="s">
        <v>61</v>
      </c>
      <c r="G94" s="21"/>
      <c r="H94" s="21"/>
    </row>
    <row r="95" ht="36" customHeight="1" spans="1:8">
      <c r="A95" s="18" t="s">
        <v>815</v>
      </c>
      <c r="B95" s="19" t="s">
        <v>2314</v>
      </c>
      <c r="C95" s="19"/>
      <c r="D95" s="19" t="s">
        <v>1845</v>
      </c>
      <c r="E95" s="18" t="s">
        <v>66</v>
      </c>
      <c r="F95" s="20" t="s">
        <v>2315</v>
      </c>
      <c r="G95" s="21">
        <f t="shared" si="2"/>
        <v>6.69</v>
      </c>
      <c r="H95" s="21">
        <v>1479.03</v>
      </c>
    </row>
    <row r="96" ht="36" customHeight="1" spans="1:8">
      <c r="A96" s="18" t="s">
        <v>819</v>
      </c>
      <c r="B96" s="19" t="s">
        <v>2316</v>
      </c>
      <c r="C96" s="19"/>
      <c r="D96" s="19" t="s">
        <v>2073</v>
      </c>
      <c r="E96" s="18" t="s">
        <v>66</v>
      </c>
      <c r="F96" s="20" t="s">
        <v>2317</v>
      </c>
      <c r="G96" s="21">
        <f t="shared" si="2"/>
        <v>7.15</v>
      </c>
      <c r="H96" s="21">
        <v>33937.9</v>
      </c>
    </row>
    <row r="97" ht="36" customHeight="1" spans="1:8">
      <c r="A97" s="18" t="s">
        <v>823</v>
      </c>
      <c r="B97" s="19" t="s">
        <v>2318</v>
      </c>
      <c r="C97" s="19"/>
      <c r="D97" s="19" t="s">
        <v>2319</v>
      </c>
      <c r="E97" s="18" t="s">
        <v>66</v>
      </c>
      <c r="F97" s="20" t="s">
        <v>2320</v>
      </c>
      <c r="G97" s="21">
        <f t="shared" si="2"/>
        <v>8.05</v>
      </c>
      <c r="H97" s="21">
        <v>9330.83</v>
      </c>
    </row>
    <row r="98" ht="36" customHeight="1" spans="1:8">
      <c r="A98" s="18" t="s">
        <v>827</v>
      </c>
      <c r="B98" s="19" t="s">
        <v>2321</v>
      </c>
      <c r="C98" s="19"/>
      <c r="D98" s="19" t="s">
        <v>2322</v>
      </c>
      <c r="E98" s="18" t="s">
        <v>66</v>
      </c>
      <c r="F98" s="20" t="s">
        <v>2323</v>
      </c>
      <c r="G98" s="21">
        <f t="shared" si="2"/>
        <v>8.58</v>
      </c>
      <c r="H98" s="21">
        <v>13273.03</v>
      </c>
    </row>
    <row r="99" ht="23" customHeight="1" spans="1:8">
      <c r="A99" s="18" t="s">
        <v>831</v>
      </c>
      <c r="B99" s="19" t="s">
        <v>158</v>
      </c>
      <c r="C99" s="19"/>
      <c r="D99" s="19" t="s">
        <v>418</v>
      </c>
      <c r="E99" s="18" t="s">
        <v>66</v>
      </c>
      <c r="F99" s="20" t="s">
        <v>2324</v>
      </c>
      <c r="G99" s="21">
        <f t="shared" si="2"/>
        <v>2.55</v>
      </c>
      <c r="H99" s="21">
        <v>6645.52</v>
      </c>
    </row>
    <row r="100" ht="36" customHeight="1" spans="1:8">
      <c r="A100" s="18" t="s">
        <v>835</v>
      </c>
      <c r="B100" s="19" t="s">
        <v>212</v>
      </c>
      <c r="C100" s="19"/>
      <c r="D100" s="19" t="s">
        <v>1849</v>
      </c>
      <c r="E100" s="18" t="s">
        <v>66</v>
      </c>
      <c r="F100" s="20" t="s">
        <v>2325</v>
      </c>
      <c r="G100" s="21">
        <f t="shared" si="2"/>
        <v>39.68</v>
      </c>
      <c r="H100" s="21">
        <v>8365.78</v>
      </c>
    </row>
    <row r="101" ht="36" customHeight="1" spans="1:8">
      <c r="A101" s="18" t="s">
        <v>839</v>
      </c>
      <c r="B101" s="19" t="s">
        <v>561</v>
      </c>
      <c r="C101" s="19"/>
      <c r="D101" s="19" t="s">
        <v>2326</v>
      </c>
      <c r="E101" s="18" t="s">
        <v>66</v>
      </c>
      <c r="F101" s="20" t="s">
        <v>2327</v>
      </c>
      <c r="G101" s="21">
        <f t="shared" si="2"/>
        <v>15.98</v>
      </c>
      <c r="H101" s="21">
        <v>61024.03</v>
      </c>
    </row>
    <row r="102" ht="36" customHeight="1" spans="1:8">
      <c r="A102" s="18" t="s">
        <v>843</v>
      </c>
      <c r="B102" s="19" t="s">
        <v>2328</v>
      </c>
      <c r="C102" s="19"/>
      <c r="D102" s="19" t="s">
        <v>1853</v>
      </c>
      <c r="E102" s="18" t="s">
        <v>66</v>
      </c>
      <c r="F102" s="20" t="s">
        <v>2329</v>
      </c>
      <c r="G102" s="21">
        <f t="shared" si="2"/>
        <v>6.29</v>
      </c>
      <c r="H102" s="21">
        <v>29444.03</v>
      </c>
    </row>
    <row r="103" ht="23" customHeight="1" spans="1:8">
      <c r="A103" s="18" t="s">
        <v>61</v>
      </c>
      <c r="B103" s="19" t="s">
        <v>61</v>
      </c>
      <c r="C103" s="19"/>
      <c r="D103" s="19" t="s">
        <v>2330</v>
      </c>
      <c r="E103" s="18" t="s">
        <v>61</v>
      </c>
      <c r="F103" s="20" t="s">
        <v>61</v>
      </c>
      <c r="G103" s="21"/>
      <c r="H103" s="21"/>
    </row>
    <row r="104" ht="36" customHeight="1" spans="1:8">
      <c r="A104" s="18" t="s">
        <v>849</v>
      </c>
      <c r="B104" s="19" t="s">
        <v>2331</v>
      </c>
      <c r="C104" s="19"/>
      <c r="D104" s="19" t="s">
        <v>2332</v>
      </c>
      <c r="E104" s="18" t="s">
        <v>66</v>
      </c>
      <c r="F104" s="20" t="s">
        <v>2333</v>
      </c>
      <c r="G104" s="21">
        <f>ROUND(H104/F104,2)</f>
        <v>6.3</v>
      </c>
      <c r="H104" s="21">
        <v>1326.46</v>
      </c>
    </row>
    <row r="105" ht="23" customHeight="1" spans="1:8">
      <c r="A105" s="18" t="s">
        <v>853</v>
      </c>
      <c r="B105" s="19" t="s">
        <v>1395</v>
      </c>
      <c r="C105" s="19"/>
      <c r="D105" s="19" t="s">
        <v>418</v>
      </c>
      <c r="E105" s="18" t="s">
        <v>66</v>
      </c>
      <c r="F105" s="20" t="s">
        <v>2334</v>
      </c>
      <c r="G105" s="21">
        <f>ROUND(H105/F105,2)</f>
        <v>2.55</v>
      </c>
      <c r="H105" s="21">
        <v>462.69</v>
      </c>
    </row>
    <row r="106" ht="36" customHeight="1" spans="1:8">
      <c r="A106" s="18" t="s">
        <v>857</v>
      </c>
      <c r="B106" s="19" t="s">
        <v>1998</v>
      </c>
      <c r="C106" s="19"/>
      <c r="D106" s="19" t="s">
        <v>2335</v>
      </c>
      <c r="E106" s="18" t="s">
        <v>113</v>
      </c>
      <c r="F106" s="20" t="s">
        <v>2336</v>
      </c>
      <c r="G106" s="21">
        <f>ROUND(H106/F106,2)</f>
        <v>25.02</v>
      </c>
      <c r="H106" s="21">
        <v>5854.74</v>
      </c>
    </row>
    <row r="107" ht="23" customHeight="1" spans="1:8">
      <c r="A107" s="18" t="s">
        <v>61</v>
      </c>
      <c r="B107" s="19" t="s">
        <v>61</v>
      </c>
      <c r="C107" s="19"/>
      <c r="D107" s="19" t="s">
        <v>394</v>
      </c>
      <c r="E107" s="18" t="s">
        <v>61</v>
      </c>
      <c r="F107" s="20" t="s">
        <v>61</v>
      </c>
      <c r="G107" s="21"/>
      <c r="H107" s="21"/>
    </row>
    <row r="108" ht="36" customHeight="1" spans="1:8">
      <c r="A108" s="18" t="s">
        <v>867</v>
      </c>
      <c r="B108" s="19" t="s">
        <v>1928</v>
      </c>
      <c r="C108" s="19"/>
      <c r="D108" s="19" t="s">
        <v>1929</v>
      </c>
      <c r="E108" s="18" t="s">
        <v>1816</v>
      </c>
      <c r="F108" s="20" t="s">
        <v>604</v>
      </c>
      <c r="G108" s="21">
        <f t="shared" ref="G107:G126" si="3">ROUND(H108/F108,2)</f>
        <v>326.58</v>
      </c>
      <c r="H108" s="21">
        <v>1306.32</v>
      </c>
    </row>
    <row r="109" ht="36" customHeight="1" spans="1:8">
      <c r="A109" s="18" t="s">
        <v>883</v>
      </c>
      <c r="B109" s="19" t="s">
        <v>168</v>
      </c>
      <c r="C109" s="19"/>
      <c r="D109" s="19" t="s">
        <v>442</v>
      </c>
      <c r="E109" s="18" t="s">
        <v>90</v>
      </c>
      <c r="F109" s="20" t="s">
        <v>2337</v>
      </c>
      <c r="G109" s="21">
        <f t="shared" si="3"/>
        <v>23.27</v>
      </c>
      <c r="H109" s="21">
        <v>40.96</v>
      </c>
    </row>
    <row r="110" ht="36" customHeight="1" spans="1:8">
      <c r="A110" s="18" t="s">
        <v>886</v>
      </c>
      <c r="B110" s="19" t="s">
        <v>1931</v>
      </c>
      <c r="C110" s="19"/>
      <c r="D110" s="19" t="s">
        <v>2099</v>
      </c>
      <c r="E110" s="18" t="s">
        <v>90</v>
      </c>
      <c r="F110" s="20" t="s">
        <v>2338</v>
      </c>
      <c r="G110" s="21">
        <f t="shared" si="3"/>
        <v>33.58</v>
      </c>
      <c r="H110" s="21">
        <v>141.02</v>
      </c>
    </row>
    <row r="111" ht="36" customHeight="1" spans="1:8">
      <c r="A111" s="18" t="s">
        <v>890</v>
      </c>
      <c r="B111" s="19" t="s">
        <v>1933</v>
      </c>
      <c r="C111" s="19"/>
      <c r="D111" s="19" t="s">
        <v>2102</v>
      </c>
      <c r="E111" s="18" t="s">
        <v>90</v>
      </c>
      <c r="F111" s="20" t="s">
        <v>2339</v>
      </c>
      <c r="G111" s="21">
        <f t="shared" si="3"/>
        <v>27.99</v>
      </c>
      <c r="H111" s="21">
        <v>2402.73</v>
      </c>
    </row>
    <row r="112" ht="36" customHeight="1" spans="1:8">
      <c r="A112" s="18" t="s">
        <v>894</v>
      </c>
      <c r="B112" s="19" t="s">
        <v>1935</v>
      </c>
      <c r="C112" s="19"/>
      <c r="D112" s="19" t="s">
        <v>2340</v>
      </c>
      <c r="E112" s="18" t="s">
        <v>90</v>
      </c>
      <c r="F112" s="20" t="s">
        <v>2341</v>
      </c>
      <c r="G112" s="21">
        <f t="shared" si="3"/>
        <v>44.24</v>
      </c>
      <c r="H112" s="21">
        <v>3919.9</v>
      </c>
    </row>
    <row r="113" ht="36" customHeight="1" spans="1:8">
      <c r="A113" s="18" t="s">
        <v>899</v>
      </c>
      <c r="B113" s="19" t="s">
        <v>1938</v>
      </c>
      <c r="C113" s="19"/>
      <c r="D113" s="19" t="s">
        <v>493</v>
      </c>
      <c r="E113" s="18" t="s">
        <v>66</v>
      </c>
      <c r="F113" s="20" t="s">
        <v>2342</v>
      </c>
      <c r="G113" s="21">
        <f t="shared" si="3"/>
        <v>95.86</v>
      </c>
      <c r="H113" s="21">
        <v>67.1</v>
      </c>
    </row>
    <row r="114" ht="36" customHeight="1" spans="1:8">
      <c r="A114" s="18" t="s">
        <v>903</v>
      </c>
      <c r="B114" s="19" t="s">
        <v>1940</v>
      </c>
      <c r="C114" s="19"/>
      <c r="D114" s="19" t="s">
        <v>1941</v>
      </c>
      <c r="E114" s="18" t="s">
        <v>90</v>
      </c>
      <c r="F114" s="20" t="s">
        <v>2343</v>
      </c>
      <c r="G114" s="21">
        <f t="shared" si="3"/>
        <v>25.44</v>
      </c>
      <c r="H114" s="21">
        <v>98.71</v>
      </c>
    </row>
    <row r="115" ht="36" customHeight="1" spans="1:8">
      <c r="A115" s="18" t="s">
        <v>907</v>
      </c>
      <c r="B115" s="19" t="s">
        <v>1943</v>
      </c>
      <c r="C115" s="19"/>
      <c r="D115" s="19" t="s">
        <v>442</v>
      </c>
      <c r="E115" s="18" t="s">
        <v>90</v>
      </c>
      <c r="F115" s="20" t="s">
        <v>2344</v>
      </c>
      <c r="G115" s="21">
        <f t="shared" si="3"/>
        <v>23.27</v>
      </c>
      <c r="H115" s="21">
        <v>233.83</v>
      </c>
    </row>
    <row r="116" ht="36" customHeight="1" spans="1:8">
      <c r="A116" s="18" t="s">
        <v>1950</v>
      </c>
      <c r="B116" s="19" t="s">
        <v>2345</v>
      </c>
      <c r="C116" s="19"/>
      <c r="D116" s="19" t="s">
        <v>406</v>
      </c>
      <c r="E116" s="18" t="s">
        <v>90</v>
      </c>
      <c r="F116" s="20" t="s">
        <v>2346</v>
      </c>
      <c r="G116" s="21">
        <f t="shared" si="3"/>
        <v>69.8</v>
      </c>
      <c r="H116" s="21">
        <v>6188.98</v>
      </c>
    </row>
    <row r="117" ht="36" customHeight="1" spans="1:8">
      <c r="A117" s="18" t="s">
        <v>911</v>
      </c>
      <c r="B117" s="19" t="s">
        <v>2347</v>
      </c>
      <c r="C117" s="19"/>
      <c r="D117" s="19" t="s">
        <v>406</v>
      </c>
      <c r="E117" s="18" t="s">
        <v>90</v>
      </c>
      <c r="F117" s="20" t="s">
        <v>2348</v>
      </c>
      <c r="G117" s="21">
        <f t="shared" si="3"/>
        <v>61.78</v>
      </c>
      <c r="H117" s="21">
        <v>34332.76</v>
      </c>
    </row>
    <row r="118" ht="36" customHeight="1" spans="1:8">
      <c r="A118" s="18" t="s">
        <v>915</v>
      </c>
      <c r="B118" s="19" t="s">
        <v>1947</v>
      </c>
      <c r="C118" s="19"/>
      <c r="D118" s="19" t="s">
        <v>446</v>
      </c>
      <c r="E118" s="18" t="s">
        <v>90</v>
      </c>
      <c r="F118" s="20" t="s">
        <v>2349</v>
      </c>
      <c r="G118" s="21">
        <f t="shared" si="3"/>
        <v>44.24</v>
      </c>
      <c r="H118" s="21">
        <v>6963.81</v>
      </c>
    </row>
    <row r="119" ht="36" customHeight="1" spans="1:8">
      <c r="A119" s="18" t="s">
        <v>919</v>
      </c>
      <c r="B119" s="19" t="s">
        <v>1951</v>
      </c>
      <c r="C119" s="19"/>
      <c r="D119" s="19" t="s">
        <v>442</v>
      </c>
      <c r="E119" s="18" t="s">
        <v>90</v>
      </c>
      <c r="F119" s="20" t="s">
        <v>2350</v>
      </c>
      <c r="G119" s="21">
        <f t="shared" si="3"/>
        <v>23.27</v>
      </c>
      <c r="H119" s="21">
        <v>34.67</v>
      </c>
    </row>
    <row r="120" ht="36" customHeight="1" spans="1:8">
      <c r="A120" s="18" t="s">
        <v>923</v>
      </c>
      <c r="B120" s="19" t="s">
        <v>1953</v>
      </c>
      <c r="C120" s="19"/>
      <c r="D120" s="19" t="s">
        <v>2351</v>
      </c>
      <c r="E120" s="18" t="s">
        <v>90</v>
      </c>
      <c r="F120" s="20" t="s">
        <v>2352</v>
      </c>
      <c r="G120" s="21">
        <f t="shared" si="3"/>
        <v>33.94</v>
      </c>
      <c r="H120" s="21">
        <v>120.83</v>
      </c>
    </row>
    <row r="121" ht="36" customHeight="1" spans="1:8">
      <c r="A121" s="18" t="s">
        <v>1959</v>
      </c>
      <c r="B121" s="19" t="s">
        <v>1955</v>
      </c>
      <c r="C121" s="19"/>
      <c r="D121" s="19" t="s">
        <v>493</v>
      </c>
      <c r="E121" s="18" t="s">
        <v>66</v>
      </c>
      <c r="F121" s="20" t="s">
        <v>2353</v>
      </c>
      <c r="G121" s="21">
        <f t="shared" si="3"/>
        <v>95.86</v>
      </c>
      <c r="H121" s="21">
        <v>321.14</v>
      </c>
    </row>
    <row r="122" ht="36" customHeight="1" spans="1:8">
      <c r="A122" s="18" t="s">
        <v>927</v>
      </c>
      <c r="B122" s="19" t="s">
        <v>165</v>
      </c>
      <c r="C122" s="19"/>
      <c r="D122" s="19" t="s">
        <v>488</v>
      </c>
      <c r="E122" s="18" t="s">
        <v>90</v>
      </c>
      <c r="F122" s="20" t="s">
        <v>2354</v>
      </c>
      <c r="G122" s="21">
        <f t="shared" si="3"/>
        <v>23.27</v>
      </c>
      <c r="H122" s="21">
        <v>709.91</v>
      </c>
    </row>
    <row r="123" ht="36" customHeight="1" spans="1:8">
      <c r="A123" s="18" t="s">
        <v>930</v>
      </c>
      <c r="B123" s="19" t="s">
        <v>2101</v>
      </c>
      <c r="C123" s="19"/>
      <c r="D123" s="19" t="s">
        <v>1948</v>
      </c>
      <c r="E123" s="18" t="s">
        <v>90</v>
      </c>
      <c r="F123" s="20" t="s">
        <v>2355</v>
      </c>
      <c r="G123" s="21">
        <f t="shared" si="3"/>
        <v>28.01</v>
      </c>
      <c r="H123" s="21">
        <v>5242.12</v>
      </c>
    </row>
    <row r="124" ht="36" customHeight="1" spans="1:8">
      <c r="A124" s="18" t="s">
        <v>933</v>
      </c>
      <c r="B124" s="19" t="s">
        <v>2356</v>
      </c>
      <c r="C124" s="19"/>
      <c r="D124" s="19" t="s">
        <v>2357</v>
      </c>
      <c r="E124" s="18" t="s">
        <v>66</v>
      </c>
      <c r="F124" s="20" t="s">
        <v>2358</v>
      </c>
      <c r="G124" s="21">
        <f t="shared" si="3"/>
        <v>116.26</v>
      </c>
      <c r="H124" s="21">
        <v>54902.54</v>
      </c>
    </row>
    <row r="125" ht="23" customHeight="1" spans="1:8">
      <c r="A125" s="22" t="s">
        <v>936</v>
      </c>
      <c r="B125" s="23" t="s">
        <v>1674</v>
      </c>
      <c r="C125" s="23"/>
      <c r="D125" s="23" t="s">
        <v>498</v>
      </c>
      <c r="E125" s="22" t="s">
        <v>66</v>
      </c>
      <c r="F125" s="24" t="s">
        <v>2359</v>
      </c>
      <c r="G125" s="21">
        <f t="shared" si="3"/>
        <v>1.42</v>
      </c>
      <c r="H125" s="35">
        <v>670.7</v>
      </c>
    </row>
    <row r="126" ht="36" customHeight="1" spans="1:8">
      <c r="A126" s="30" t="s">
        <v>940</v>
      </c>
      <c r="B126" s="26" t="s">
        <v>1166</v>
      </c>
      <c r="C126" s="26"/>
      <c r="D126" s="26" t="s">
        <v>1853</v>
      </c>
      <c r="E126" s="30" t="s">
        <v>66</v>
      </c>
      <c r="F126" s="32" t="s">
        <v>2360</v>
      </c>
      <c r="G126" s="21">
        <f t="shared" si="3"/>
        <v>6.29</v>
      </c>
      <c r="H126" s="36">
        <v>2971.22</v>
      </c>
    </row>
    <row r="127" ht="30" customHeight="1" spans="1:8">
      <c r="A127" s="33" t="s">
        <v>414</v>
      </c>
      <c r="B127" s="33"/>
      <c r="C127" s="33"/>
      <c r="D127" s="33"/>
      <c r="E127" s="33"/>
      <c r="F127" s="33"/>
      <c r="G127" s="34"/>
      <c r="H127" s="21">
        <f>SUM(H6:H126)</f>
        <v>912724</v>
      </c>
    </row>
  </sheetData>
  <sheetProtection formatCells="0" formatColumns="0" formatRows="0" insertRows="0" insertColumns="0" insertHyperlinks="0" deleteColumns="0" deleteRows="0" sort="0" autoFilter="0" pivotTables="0"/>
  <mergeCells count="132">
    <mergeCell ref="A1:H1"/>
    <mergeCell ref="A2:B2"/>
    <mergeCell ref="C2:H2"/>
    <mergeCell ref="G3:H3"/>
    <mergeCell ref="B5:C5"/>
    <mergeCell ref="B6:C6"/>
    <mergeCell ref="B7:C7"/>
    <mergeCell ref="B8:C8"/>
    <mergeCell ref="B9:C9"/>
    <mergeCell ref="B10:C10"/>
    <mergeCell ref="B11:C11"/>
    <mergeCell ref="B12:C12"/>
    <mergeCell ref="B13:C13"/>
    <mergeCell ref="B14:C14"/>
    <mergeCell ref="B15:C15"/>
    <mergeCell ref="B16:C16"/>
    <mergeCell ref="B17:C17"/>
    <mergeCell ref="B18:C18"/>
    <mergeCell ref="B19:C19"/>
    <mergeCell ref="B20:C20"/>
    <mergeCell ref="B21:C21"/>
    <mergeCell ref="B22:C22"/>
    <mergeCell ref="B23:C23"/>
    <mergeCell ref="B24:C24"/>
    <mergeCell ref="B25:C25"/>
    <mergeCell ref="B26:C26"/>
    <mergeCell ref="B27:C27"/>
    <mergeCell ref="B28:C28"/>
    <mergeCell ref="B29:C29"/>
    <mergeCell ref="B30:C30"/>
    <mergeCell ref="B31:C31"/>
    <mergeCell ref="B32:C32"/>
    <mergeCell ref="B33:C33"/>
    <mergeCell ref="B34:C34"/>
    <mergeCell ref="B35:C35"/>
    <mergeCell ref="B36:C36"/>
    <mergeCell ref="B37:C37"/>
    <mergeCell ref="B38:C38"/>
    <mergeCell ref="B39:C39"/>
    <mergeCell ref="B40:C40"/>
    <mergeCell ref="B41:C41"/>
    <mergeCell ref="B42:C42"/>
    <mergeCell ref="B43:C43"/>
    <mergeCell ref="B44:C44"/>
    <mergeCell ref="B45:C45"/>
    <mergeCell ref="B46:C46"/>
    <mergeCell ref="B47:C47"/>
    <mergeCell ref="B48:C48"/>
    <mergeCell ref="B49:C49"/>
    <mergeCell ref="B50:C50"/>
    <mergeCell ref="B51:C51"/>
    <mergeCell ref="B52:C52"/>
    <mergeCell ref="B53:C53"/>
    <mergeCell ref="B54:C54"/>
    <mergeCell ref="B55:C55"/>
    <mergeCell ref="B56:C56"/>
    <mergeCell ref="B57:C57"/>
    <mergeCell ref="B58:C58"/>
    <mergeCell ref="B59:C59"/>
    <mergeCell ref="B60:C60"/>
    <mergeCell ref="B61:C61"/>
    <mergeCell ref="B62:C62"/>
    <mergeCell ref="B63:C63"/>
    <mergeCell ref="B64:C64"/>
    <mergeCell ref="B65:C65"/>
    <mergeCell ref="B66:C66"/>
    <mergeCell ref="B67:C67"/>
    <mergeCell ref="B68:C68"/>
    <mergeCell ref="B69:C69"/>
    <mergeCell ref="B70:C70"/>
    <mergeCell ref="B71:C71"/>
    <mergeCell ref="B72:C72"/>
    <mergeCell ref="B73:C73"/>
    <mergeCell ref="B74:C74"/>
    <mergeCell ref="B75:C75"/>
    <mergeCell ref="B76:C76"/>
    <mergeCell ref="B77:C77"/>
    <mergeCell ref="B78:C78"/>
    <mergeCell ref="B79:C79"/>
    <mergeCell ref="B80:C80"/>
    <mergeCell ref="B81:C81"/>
    <mergeCell ref="B82:C82"/>
    <mergeCell ref="B83:C83"/>
    <mergeCell ref="B84:C84"/>
    <mergeCell ref="B85:C85"/>
    <mergeCell ref="B86:C86"/>
    <mergeCell ref="B87:C87"/>
    <mergeCell ref="B88:C88"/>
    <mergeCell ref="B89:C89"/>
    <mergeCell ref="B90:C90"/>
    <mergeCell ref="B91:C91"/>
    <mergeCell ref="B92:C92"/>
    <mergeCell ref="B93:C93"/>
    <mergeCell ref="B94:C94"/>
    <mergeCell ref="B95:C95"/>
    <mergeCell ref="B96:C96"/>
    <mergeCell ref="B97:C97"/>
    <mergeCell ref="B98:C98"/>
    <mergeCell ref="B99:C99"/>
    <mergeCell ref="B100:C100"/>
    <mergeCell ref="B101:C101"/>
    <mergeCell ref="B102:C102"/>
    <mergeCell ref="B103:C103"/>
    <mergeCell ref="B104:C104"/>
    <mergeCell ref="B105:C105"/>
    <mergeCell ref="B106:C106"/>
    <mergeCell ref="B107:C107"/>
    <mergeCell ref="B108:C108"/>
    <mergeCell ref="B109:C109"/>
    <mergeCell ref="B110:C110"/>
    <mergeCell ref="B111:C111"/>
    <mergeCell ref="B112:C112"/>
    <mergeCell ref="B113:C113"/>
    <mergeCell ref="B114:C114"/>
    <mergeCell ref="B115:C115"/>
    <mergeCell ref="B116:C116"/>
    <mergeCell ref="B117:C117"/>
    <mergeCell ref="B118:C118"/>
    <mergeCell ref="B119:C119"/>
    <mergeCell ref="B120:C120"/>
    <mergeCell ref="B121:C121"/>
    <mergeCell ref="B122:C122"/>
    <mergeCell ref="B123:C123"/>
    <mergeCell ref="B124:C124"/>
    <mergeCell ref="B125:C125"/>
    <mergeCell ref="B126:C126"/>
    <mergeCell ref="A127:F127"/>
    <mergeCell ref="A3:A4"/>
    <mergeCell ref="D3:D4"/>
    <mergeCell ref="E3:E4"/>
    <mergeCell ref="F3:F4"/>
    <mergeCell ref="B3:C4"/>
  </mergeCells>
  <printOptions horizontalCentered="1"/>
  <pageMargins left="0.51968541666667" right="0.51968541666667" top="0.74803125" bottom="0" header="0" footer="0"/>
  <pageSetup paperSize="9" orientation="landscape"/>
  <headerFooter/>
  <rowBreaks count="11" manualBreakCount="11">
    <brk id="15" max="16383" man="1"/>
    <brk id="26" max="16383" man="1"/>
    <brk id="36" max="16383" man="1"/>
    <brk id="46" max="16383" man="1"/>
    <brk id="56" max="16383" man="1"/>
    <brk id="66" max="16383" man="1"/>
    <brk id="77" max="16383" man="1"/>
    <brk id="88" max="16383" man="1"/>
    <brk id="99" max="16383" man="1"/>
    <brk id="112" max="16383" man="1"/>
    <brk id="122" max="16383" man="1"/>
  </rowBreaks>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1"/>
  <sheetViews>
    <sheetView workbookViewId="0">
      <selection activeCell="S21" sqref="S21"/>
    </sheetView>
  </sheetViews>
  <sheetFormatPr defaultColWidth="9" defaultRowHeight="11.25" outlineLevelCol="7"/>
  <cols>
    <col min="1" max="1" width="6.41111111111111" customWidth="1"/>
    <col min="2" max="2" width="6.25555555555556" customWidth="1"/>
    <col min="3" max="3" width="13.5" customWidth="1"/>
    <col min="4" max="4" width="26.4" customWidth="1"/>
    <col min="5" max="5" width="7.11111111111111" customWidth="1"/>
    <col min="6" max="6" width="10.9555555555556" customWidth="1"/>
    <col min="7" max="8" width="15.8333333333333" style="1" customWidth="1"/>
  </cols>
  <sheetData>
    <row r="1" ht="27" customHeight="1" spans="1:8">
      <c r="A1" s="2" t="s">
        <v>50</v>
      </c>
      <c r="B1" s="2"/>
      <c r="C1" s="2"/>
      <c r="D1" s="2"/>
      <c r="E1" s="2"/>
      <c r="F1" s="2"/>
      <c r="G1" s="3"/>
      <c r="H1" s="3"/>
    </row>
    <row r="2" ht="21" customHeight="1" spans="1:8">
      <c r="A2" s="4" t="s">
        <v>51</v>
      </c>
      <c r="B2" s="4"/>
      <c r="C2" s="4" t="s">
        <v>2361</v>
      </c>
      <c r="D2" s="4"/>
      <c r="E2" s="4"/>
      <c r="F2" s="4"/>
      <c r="G2" s="5"/>
      <c r="H2" s="5"/>
    </row>
    <row r="3" ht="23" customHeight="1" spans="1:8">
      <c r="A3" s="15" t="s">
        <v>93</v>
      </c>
      <c r="B3" s="15" t="s">
        <v>94</v>
      </c>
      <c r="C3" s="15"/>
      <c r="D3" s="15" t="s">
        <v>95</v>
      </c>
      <c r="E3" s="15" t="s">
        <v>96</v>
      </c>
      <c r="F3" s="15" t="s">
        <v>97</v>
      </c>
      <c r="G3" s="16" t="s">
        <v>98</v>
      </c>
      <c r="H3" s="17"/>
    </row>
    <row r="4" ht="23" customHeight="1" spans="1:8">
      <c r="A4" s="15"/>
      <c r="B4" s="15"/>
      <c r="C4" s="15"/>
      <c r="D4" s="15"/>
      <c r="E4" s="15"/>
      <c r="F4" s="15"/>
      <c r="G4" s="17" t="s">
        <v>99</v>
      </c>
      <c r="H4" s="17" t="s">
        <v>100</v>
      </c>
    </row>
    <row r="5" ht="33" customHeight="1" spans="1:8">
      <c r="A5" s="18" t="s">
        <v>61</v>
      </c>
      <c r="B5" s="19" t="s">
        <v>61</v>
      </c>
      <c r="C5" s="19"/>
      <c r="D5" s="19" t="s">
        <v>2362</v>
      </c>
      <c r="E5" s="18" t="s">
        <v>61</v>
      </c>
      <c r="F5" s="20" t="s">
        <v>61</v>
      </c>
      <c r="G5" s="21"/>
      <c r="H5" s="21"/>
    </row>
    <row r="6" ht="33" customHeight="1" spans="1:8">
      <c r="A6" s="18" t="s">
        <v>63</v>
      </c>
      <c r="B6" s="19" t="s">
        <v>1998</v>
      </c>
      <c r="C6" s="19"/>
      <c r="D6" s="19" t="s">
        <v>2363</v>
      </c>
      <c r="E6" s="18" t="s">
        <v>113</v>
      </c>
      <c r="F6" s="20" t="s">
        <v>2364</v>
      </c>
      <c r="G6" s="21">
        <f>ROUND(H6/F6,2)</f>
        <v>50.37</v>
      </c>
      <c r="H6" s="21">
        <v>8714.75</v>
      </c>
    </row>
    <row r="7" ht="33" customHeight="1" spans="1:8">
      <c r="A7" s="18" t="s">
        <v>68</v>
      </c>
      <c r="B7" s="19" t="s">
        <v>2365</v>
      </c>
      <c r="C7" s="19"/>
      <c r="D7" s="19" t="s">
        <v>2366</v>
      </c>
      <c r="E7" s="18" t="s">
        <v>373</v>
      </c>
      <c r="F7" s="20" t="s">
        <v>1673</v>
      </c>
      <c r="G7" s="21">
        <f t="shared" ref="G7:G30" si="0">ROUND(H7/F7,2)</f>
        <v>261</v>
      </c>
      <c r="H7" s="21">
        <v>261</v>
      </c>
    </row>
    <row r="8" ht="33" customHeight="1" spans="1:8">
      <c r="A8" s="18" t="s">
        <v>71</v>
      </c>
      <c r="B8" s="19" t="s">
        <v>2367</v>
      </c>
      <c r="C8" s="19"/>
      <c r="D8" s="19" t="s">
        <v>2368</v>
      </c>
      <c r="E8" s="18" t="s">
        <v>373</v>
      </c>
      <c r="F8" s="20" t="s">
        <v>269</v>
      </c>
      <c r="G8" s="21">
        <f t="shared" si="0"/>
        <v>292.98</v>
      </c>
      <c r="H8" s="21">
        <v>585.96</v>
      </c>
    </row>
    <row r="9" ht="33" customHeight="1" spans="1:8">
      <c r="A9" s="18" t="s">
        <v>74</v>
      </c>
      <c r="B9" s="19" t="s">
        <v>2369</v>
      </c>
      <c r="C9" s="19"/>
      <c r="D9" s="19" t="s">
        <v>2370</v>
      </c>
      <c r="E9" s="18" t="s">
        <v>66</v>
      </c>
      <c r="F9" s="20" t="s">
        <v>2371</v>
      </c>
      <c r="G9" s="21">
        <f t="shared" si="0"/>
        <v>136.86</v>
      </c>
      <c r="H9" s="21">
        <v>1850.41</v>
      </c>
    </row>
    <row r="10" ht="33" customHeight="1" spans="1:8">
      <c r="A10" s="18" t="s">
        <v>61</v>
      </c>
      <c r="B10" s="19" t="s">
        <v>61</v>
      </c>
      <c r="C10" s="19"/>
      <c r="D10" s="19" t="s">
        <v>2372</v>
      </c>
      <c r="E10" s="18" t="s">
        <v>61</v>
      </c>
      <c r="F10" s="20" t="s">
        <v>61</v>
      </c>
      <c r="G10" s="21"/>
      <c r="H10" s="21"/>
    </row>
    <row r="11" ht="33" customHeight="1" spans="1:8">
      <c r="A11" s="18" t="s">
        <v>77</v>
      </c>
      <c r="B11" s="19" t="s">
        <v>2021</v>
      </c>
      <c r="C11" s="19"/>
      <c r="D11" s="19" t="s">
        <v>2031</v>
      </c>
      <c r="E11" s="18" t="s">
        <v>113</v>
      </c>
      <c r="F11" s="20" t="s">
        <v>1669</v>
      </c>
      <c r="G11" s="21">
        <f t="shared" si="0"/>
        <v>50.88</v>
      </c>
      <c r="H11" s="21">
        <v>305.28</v>
      </c>
    </row>
    <row r="12" ht="33" customHeight="1" spans="1:8">
      <c r="A12" s="18" t="s">
        <v>81</v>
      </c>
      <c r="B12" s="19" t="s">
        <v>1814</v>
      </c>
      <c r="C12" s="19"/>
      <c r="D12" s="19" t="s">
        <v>2042</v>
      </c>
      <c r="E12" s="18" t="s">
        <v>1816</v>
      </c>
      <c r="F12" s="20" t="s">
        <v>1673</v>
      </c>
      <c r="G12" s="21">
        <f t="shared" si="0"/>
        <v>532.09</v>
      </c>
      <c r="H12" s="21">
        <v>532.09</v>
      </c>
    </row>
    <row r="13" ht="33" customHeight="1" spans="1:8">
      <c r="A13" s="18" t="s">
        <v>83</v>
      </c>
      <c r="B13" s="19" t="s">
        <v>2046</v>
      </c>
      <c r="C13" s="19"/>
      <c r="D13" s="19" t="s">
        <v>2373</v>
      </c>
      <c r="E13" s="18" t="s">
        <v>1816</v>
      </c>
      <c r="F13" s="20" t="s">
        <v>1673</v>
      </c>
      <c r="G13" s="21">
        <f t="shared" si="0"/>
        <v>870.16</v>
      </c>
      <c r="H13" s="21">
        <v>870.16</v>
      </c>
    </row>
    <row r="14" ht="33" customHeight="1" spans="1:8">
      <c r="A14" s="18" t="s">
        <v>61</v>
      </c>
      <c r="B14" s="19" t="s">
        <v>61</v>
      </c>
      <c r="C14" s="19"/>
      <c r="D14" s="19" t="s">
        <v>2374</v>
      </c>
      <c r="E14" s="18" t="s">
        <v>61</v>
      </c>
      <c r="F14" s="20" t="s">
        <v>61</v>
      </c>
      <c r="G14" s="21"/>
      <c r="H14" s="21"/>
    </row>
    <row r="15" ht="33" customHeight="1" spans="1:8">
      <c r="A15" s="18" t="s">
        <v>85</v>
      </c>
      <c r="B15" s="19" t="s">
        <v>2375</v>
      </c>
      <c r="C15" s="19"/>
      <c r="D15" s="19" t="s">
        <v>2376</v>
      </c>
      <c r="E15" s="18" t="s">
        <v>90</v>
      </c>
      <c r="F15" s="20" t="s">
        <v>2377</v>
      </c>
      <c r="G15" s="21">
        <f t="shared" si="0"/>
        <v>14.31</v>
      </c>
      <c r="H15" s="21">
        <v>11735.43</v>
      </c>
    </row>
    <row r="16" ht="33" customHeight="1" spans="1:8">
      <c r="A16" s="18" t="s">
        <v>87</v>
      </c>
      <c r="B16" s="19" t="s">
        <v>2198</v>
      </c>
      <c r="C16" s="19"/>
      <c r="D16" s="19" t="s">
        <v>2378</v>
      </c>
      <c r="E16" s="18" t="s">
        <v>113</v>
      </c>
      <c r="F16" s="20" t="s">
        <v>2379</v>
      </c>
      <c r="G16" s="21">
        <f t="shared" si="0"/>
        <v>26.13</v>
      </c>
      <c r="H16" s="21">
        <v>2534.91</v>
      </c>
    </row>
    <row r="17" ht="33" customHeight="1" spans="1:8">
      <c r="A17" s="18" t="s">
        <v>119</v>
      </c>
      <c r="B17" s="19" t="s">
        <v>1456</v>
      </c>
      <c r="C17" s="19"/>
      <c r="D17" s="19" t="s">
        <v>2380</v>
      </c>
      <c r="E17" s="18" t="s">
        <v>113</v>
      </c>
      <c r="F17" s="20" t="s">
        <v>2379</v>
      </c>
      <c r="G17" s="21">
        <f t="shared" si="0"/>
        <v>52.31</v>
      </c>
      <c r="H17" s="21">
        <v>5073.83</v>
      </c>
    </row>
    <row r="18" ht="33" customHeight="1" spans="1:8">
      <c r="A18" s="18" t="s">
        <v>123</v>
      </c>
      <c r="B18" s="19" t="s">
        <v>2381</v>
      </c>
      <c r="C18" s="19"/>
      <c r="D18" s="19" t="s">
        <v>2382</v>
      </c>
      <c r="E18" s="18" t="s">
        <v>2383</v>
      </c>
      <c r="F18" s="20" t="s">
        <v>1400</v>
      </c>
      <c r="G18" s="21">
        <f t="shared" si="0"/>
        <v>260.58</v>
      </c>
      <c r="H18" s="21">
        <v>7296.15</v>
      </c>
    </row>
    <row r="19" ht="33" customHeight="1" spans="1:8">
      <c r="A19" s="18" t="s">
        <v>126</v>
      </c>
      <c r="B19" s="19" t="s">
        <v>2384</v>
      </c>
      <c r="C19" s="19"/>
      <c r="D19" s="19" t="s">
        <v>2385</v>
      </c>
      <c r="E19" s="18" t="s">
        <v>113</v>
      </c>
      <c r="F19" s="20" t="s">
        <v>2386</v>
      </c>
      <c r="G19" s="21">
        <f t="shared" si="0"/>
        <v>11.11</v>
      </c>
      <c r="H19" s="21">
        <v>1099.99</v>
      </c>
    </row>
    <row r="20" ht="33" customHeight="1" spans="1:8">
      <c r="A20" s="18" t="s">
        <v>131</v>
      </c>
      <c r="B20" s="19" t="s">
        <v>2024</v>
      </c>
      <c r="C20" s="19"/>
      <c r="D20" s="19" t="s">
        <v>2028</v>
      </c>
      <c r="E20" s="18" t="s">
        <v>113</v>
      </c>
      <c r="F20" s="20" t="s">
        <v>1517</v>
      </c>
      <c r="G20" s="21">
        <f t="shared" si="0"/>
        <v>92.57</v>
      </c>
      <c r="H20" s="21">
        <v>740.59</v>
      </c>
    </row>
    <row r="21" ht="33" customHeight="1" spans="1:8">
      <c r="A21" s="18" t="s">
        <v>135</v>
      </c>
      <c r="B21" s="19" t="s">
        <v>2141</v>
      </c>
      <c r="C21" s="19"/>
      <c r="D21" s="19" t="s">
        <v>2387</v>
      </c>
      <c r="E21" s="18" t="s">
        <v>1816</v>
      </c>
      <c r="F21" s="20" t="s">
        <v>604</v>
      </c>
      <c r="G21" s="21">
        <f t="shared" si="0"/>
        <v>242.36</v>
      </c>
      <c r="H21" s="21">
        <v>969.43</v>
      </c>
    </row>
    <row r="22" ht="33" customHeight="1" spans="1:8">
      <c r="A22" s="18" t="s">
        <v>138</v>
      </c>
      <c r="B22" s="19" t="s">
        <v>2017</v>
      </c>
      <c r="C22" s="19"/>
      <c r="D22" s="19" t="s">
        <v>2332</v>
      </c>
      <c r="E22" s="18" t="s">
        <v>66</v>
      </c>
      <c r="F22" s="20" t="s">
        <v>2388</v>
      </c>
      <c r="G22" s="21">
        <f t="shared" si="0"/>
        <v>6.31</v>
      </c>
      <c r="H22" s="21">
        <v>3533.93</v>
      </c>
    </row>
    <row r="23" ht="33" customHeight="1" spans="1:8">
      <c r="A23" s="18" t="s">
        <v>141</v>
      </c>
      <c r="B23" s="19" t="s">
        <v>75</v>
      </c>
      <c r="C23" s="19"/>
      <c r="D23" s="19" t="s">
        <v>418</v>
      </c>
      <c r="E23" s="18" t="s">
        <v>66</v>
      </c>
      <c r="F23" s="20" t="s">
        <v>1485</v>
      </c>
      <c r="G23" s="21">
        <f t="shared" si="0"/>
        <v>12.3</v>
      </c>
      <c r="H23" s="21">
        <v>614.79</v>
      </c>
    </row>
    <row r="24" ht="33" customHeight="1" spans="1:8">
      <c r="A24" s="18" t="s">
        <v>144</v>
      </c>
      <c r="B24" s="19" t="s">
        <v>86</v>
      </c>
      <c r="C24" s="19"/>
      <c r="D24" s="19" t="s">
        <v>1847</v>
      </c>
      <c r="E24" s="18" t="s">
        <v>66</v>
      </c>
      <c r="F24" s="20" t="s">
        <v>2389</v>
      </c>
      <c r="G24" s="21">
        <f t="shared" si="0"/>
        <v>10</v>
      </c>
      <c r="H24" s="21">
        <v>4660</v>
      </c>
    </row>
    <row r="25" ht="33" customHeight="1" spans="1:8">
      <c r="A25" s="18" t="s">
        <v>147</v>
      </c>
      <c r="B25" s="19" t="s">
        <v>1166</v>
      </c>
      <c r="C25" s="19"/>
      <c r="D25" s="19" t="s">
        <v>1853</v>
      </c>
      <c r="E25" s="18" t="s">
        <v>66</v>
      </c>
      <c r="F25" s="20" t="s">
        <v>2389</v>
      </c>
      <c r="G25" s="21">
        <f t="shared" si="0"/>
        <v>5.37</v>
      </c>
      <c r="H25" s="21">
        <v>2501.57</v>
      </c>
    </row>
    <row r="26" ht="33" customHeight="1" spans="1:8">
      <c r="A26" s="18" t="s">
        <v>61</v>
      </c>
      <c r="B26" s="19" t="s">
        <v>61</v>
      </c>
      <c r="C26" s="19"/>
      <c r="D26" s="19" t="s">
        <v>394</v>
      </c>
      <c r="E26" s="18" t="s">
        <v>61</v>
      </c>
      <c r="F26" s="20" t="s">
        <v>61</v>
      </c>
      <c r="G26" s="21"/>
      <c r="H26" s="21"/>
    </row>
    <row r="27" ht="33" customHeight="1" spans="1:8">
      <c r="A27" s="18" t="s">
        <v>224</v>
      </c>
      <c r="B27" s="19" t="s">
        <v>168</v>
      </c>
      <c r="C27" s="19"/>
      <c r="D27" s="19" t="s">
        <v>1964</v>
      </c>
      <c r="E27" s="18" t="s">
        <v>90</v>
      </c>
      <c r="F27" s="20" t="s">
        <v>2390</v>
      </c>
      <c r="G27" s="21">
        <f t="shared" si="0"/>
        <v>23.27</v>
      </c>
      <c r="H27" s="21">
        <v>826.03</v>
      </c>
    </row>
    <row r="28" ht="33" customHeight="1" spans="1:8">
      <c r="A28" s="18" t="s">
        <v>227</v>
      </c>
      <c r="B28" s="19" t="s">
        <v>2391</v>
      </c>
      <c r="C28" s="19"/>
      <c r="D28" s="19" t="s">
        <v>2392</v>
      </c>
      <c r="E28" s="18" t="s">
        <v>90</v>
      </c>
      <c r="F28" s="20" t="s">
        <v>2393</v>
      </c>
      <c r="G28" s="21">
        <f t="shared" si="0"/>
        <v>9.62</v>
      </c>
      <c r="H28" s="21">
        <v>8658.9</v>
      </c>
    </row>
    <row r="29" ht="33" customHeight="1" spans="1:8">
      <c r="A29" s="22" t="s">
        <v>230</v>
      </c>
      <c r="B29" s="23" t="s">
        <v>1166</v>
      </c>
      <c r="C29" s="23"/>
      <c r="D29" s="23" t="s">
        <v>2394</v>
      </c>
      <c r="E29" s="22" t="s">
        <v>66</v>
      </c>
      <c r="F29" s="24" t="s">
        <v>2395</v>
      </c>
      <c r="G29" s="21">
        <f t="shared" si="0"/>
        <v>2.53</v>
      </c>
      <c r="H29" s="35">
        <v>683.13</v>
      </c>
    </row>
    <row r="30" ht="33" customHeight="1" spans="1:8">
      <c r="A30" s="30" t="s">
        <v>233</v>
      </c>
      <c r="B30" s="26" t="s">
        <v>2356</v>
      </c>
      <c r="C30" s="26"/>
      <c r="D30" s="26" t="s">
        <v>2357</v>
      </c>
      <c r="E30" s="30" t="s">
        <v>66</v>
      </c>
      <c r="F30" s="32" t="s">
        <v>2396</v>
      </c>
      <c r="G30" s="21">
        <f t="shared" si="0"/>
        <v>104.25</v>
      </c>
      <c r="H30" s="36">
        <v>11884.01</v>
      </c>
    </row>
    <row r="31" ht="33" customHeight="1" spans="1:8">
      <c r="A31" s="33" t="s">
        <v>414</v>
      </c>
      <c r="B31" s="33"/>
      <c r="C31" s="33"/>
      <c r="D31" s="33"/>
      <c r="E31" s="33"/>
      <c r="F31" s="33"/>
      <c r="G31" s="34"/>
      <c r="H31" s="21">
        <f>SUM(H6:H30)</f>
        <v>75932.34</v>
      </c>
    </row>
  </sheetData>
  <sheetProtection formatCells="0" formatColumns="0" formatRows="0" insertRows="0" insertColumns="0" insertHyperlinks="0" deleteColumns="0" deleteRows="0" sort="0" autoFilter="0" pivotTables="0"/>
  <mergeCells count="36">
    <mergeCell ref="A1:H1"/>
    <mergeCell ref="A2:B2"/>
    <mergeCell ref="C2:H2"/>
    <mergeCell ref="G3:H3"/>
    <mergeCell ref="B5:C5"/>
    <mergeCell ref="B6:C6"/>
    <mergeCell ref="B7:C7"/>
    <mergeCell ref="B8:C8"/>
    <mergeCell ref="B9:C9"/>
    <mergeCell ref="B10:C10"/>
    <mergeCell ref="B11:C11"/>
    <mergeCell ref="B12:C12"/>
    <mergeCell ref="B13:C13"/>
    <mergeCell ref="B14:C14"/>
    <mergeCell ref="B15:C15"/>
    <mergeCell ref="B16:C16"/>
    <mergeCell ref="B17:C17"/>
    <mergeCell ref="B18:C18"/>
    <mergeCell ref="B19:C19"/>
    <mergeCell ref="B20:C20"/>
    <mergeCell ref="B21:C21"/>
    <mergeCell ref="B22:C22"/>
    <mergeCell ref="B23:C23"/>
    <mergeCell ref="B24:C24"/>
    <mergeCell ref="B25:C25"/>
    <mergeCell ref="B26:C26"/>
    <mergeCell ref="B27:C27"/>
    <mergeCell ref="B28:C28"/>
    <mergeCell ref="B29:C29"/>
    <mergeCell ref="B30:C30"/>
    <mergeCell ref="A31:F31"/>
    <mergeCell ref="A3:A4"/>
    <mergeCell ref="D3:D4"/>
    <mergeCell ref="E3:E4"/>
    <mergeCell ref="F3:F4"/>
    <mergeCell ref="B3:C4"/>
  </mergeCells>
  <printOptions horizontalCentered="1"/>
  <pageMargins left="0.51968541666667" right="0.51968541666667" top="0.74803125" bottom="0" header="0" footer="0"/>
  <pageSetup paperSize="9" orientation="portrait"/>
  <headerFooter/>
  <rowBreaks count="2" manualBreakCount="2">
    <brk id="14" max="16383" man="1"/>
    <brk id="24" max="16383" man="1"/>
  </rowBreaks>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96"/>
  <sheetViews>
    <sheetView workbookViewId="0">
      <selection activeCell="A1" sqref="A1:H1"/>
    </sheetView>
  </sheetViews>
  <sheetFormatPr defaultColWidth="9" defaultRowHeight="11.25" outlineLevelCol="7"/>
  <cols>
    <col min="1" max="1" width="6.41111111111111" customWidth="1"/>
    <col min="2" max="2" width="6.25555555555556" customWidth="1"/>
    <col min="3" max="3" width="9.68888888888889" customWidth="1"/>
    <col min="4" max="4" width="26.4" customWidth="1"/>
    <col min="5" max="5" width="7.11111111111111" customWidth="1"/>
    <col min="6" max="6" width="10.9555555555556" customWidth="1"/>
    <col min="7" max="8" width="16.1666666666667" style="1" customWidth="1"/>
  </cols>
  <sheetData>
    <row r="1" ht="27" customHeight="1" spans="1:8">
      <c r="A1" s="2" t="s">
        <v>50</v>
      </c>
      <c r="B1" s="2"/>
      <c r="C1" s="2"/>
      <c r="D1" s="2"/>
      <c r="E1" s="2"/>
      <c r="F1" s="2"/>
      <c r="G1" s="3"/>
      <c r="H1" s="3"/>
    </row>
    <row r="2" ht="13" customHeight="1" spans="1:8">
      <c r="A2" s="4" t="s">
        <v>51</v>
      </c>
      <c r="B2" s="4"/>
      <c r="C2" s="4" t="s">
        <v>2397</v>
      </c>
      <c r="D2" s="4"/>
      <c r="E2" s="4"/>
      <c r="F2" s="4"/>
      <c r="G2" s="5"/>
      <c r="H2" s="5"/>
    </row>
    <row r="3" ht="23" customHeight="1" spans="1:8">
      <c r="A3" s="15" t="s">
        <v>93</v>
      </c>
      <c r="B3" s="15" t="s">
        <v>94</v>
      </c>
      <c r="C3" s="15"/>
      <c r="D3" s="15" t="s">
        <v>95</v>
      </c>
      <c r="E3" s="15" t="s">
        <v>96</v>
      </c>
      <c r="F3" s="15" t="s">
        <v>97</v>
      </c>
      <c r="G3" s="16" t="s">
        <v>98</v>
      </c>
      <c r="H3" s="17"/>
    </row>
    <row r="4" ht="23" customHeight="1" spans="1:8">
      <c r="A4" s="15"/>
      <c r="B4" s="15"/>
      <c r="C4" s="15"/>
      <c r="D4" s="15"/>
      <c r="E4" s="15"/>
      <c r="F4" s="15"/>
      <c r="G4" s="17" t="s">
        <v>99</v>
      </c>
      <c r="H4" s="17" t="s">
        <v>100</v>
      </c>
    </row>
    <row r="5" ht="29" customHeight="1" spans="1:8">
      <c r="A5" s="18" t="s">
        <v>61</v>
      </c>
      <c r="B5" s="19" t="s">
        <v>61</v>
      </c>
      <c r="C5" s="19"/>
      <c r="D5" s="19" t="s">
        <v>552</v>
      </c>
      <c r="E5" s="18" t="s">
        <v>61</v>
      </c>
      <c r="F5" s="20" t="s">
        <v>61</v>
      </c>
      <c r="G5" s="21"/>
      <c r="H5" s="21"/>
    </row>
    <row r="6" ht="29" customHeight="1" spans="1:8">
      <c r="A6" s="18" t="s">
        <v>61</v>
      </c>
      <c r="B6" s="19" t="s">
        <v>61</v>
      </c>
      <c r="C6" s="19"/>
      <c r="D6" s="19" t="s">
        <v>2398</v>
      </c>
      <c r="E6" s="18" t="s">
        <v>61</v>
      </c>
      <c r="F6" s="20" t="s">
        <v>61</v>
      </c>
      <c r="G6" s="21"/>
      <c r="H6" s="21"/>
    </row>
    <row r="7" ht="29" customHeight="1" spans="1:8">
      <c r="A7" s="18" t="s">
        <v>63</v>
      </c>
      <c r="B7" s="19" t="s">
        <v>1695</v>
      </c>
      <c r="C7" s="19"/>
      <c r="D7" s="19" t="s">
        <v>2399</v>
      </c>
      <c r="E7" s="18" t="s">
        <v>1672</v>
      </c>
      <c r="F7" s="20" t="s">
        <v>1673</v>
      </c>
      <c r="G7" s="21">
        <f>ROUND(H7/F7,2)</f>
        <v>220.56</v>
      </c>
      <c r="H7" s="21">
        <v>220.56</v>
      </c>
    </row>
    <row r="8" ht="29" customHeight="1" spans="1:8">
      <c r="A8" s="18" t="s">
        <v>68</v>
      </c>
      <c r="B8" s="19" t="s">
        <v>2400</v>
      </c>
      <c r="C8" s="19"/>
      <c r="D8" s="19" t="s">
        <v>2401</v>
      </c>
      <c r="E8" s="18" t="s">
        <v>1672</v>
      </c>
      <c r="F8" s="20" t="s">
        <v>1673</v>
      </c>
      <c r="G8" s="21">
        <f t="shared" ref="G8:G71" si="0">ROUND(H8/F8,2)</f>
        <v>172.7</v>
      </c>
      <c r="H8" s="21">
        <v>172.7</v>
      </c>
    </row>
    <row r="9" ht="29" customHeight="1" spans="1:8">
      <c r="A9" s="18" t="s">
        <v>71</v>
      </c>
      <c r="B9" s="19" t="s">
        <v>2402</v>
      </c>
      <c r="C9" s="19"/>
      <c r="D9" s="19" t="s">
        <v>2403</v>
      </c>
      <c r="E9" s="18" t="s">
        <v>1672</v>
      </c>
      <c r="F9" s="20" t="s">
        <v>1673</v>
      </c>
      <c r="G9" s="21">
        <f t="shared" si="0"/>
        <v>172.7</v>
      </c>
      <c r="H9" s="21">
        <v>172.7</v>
      </c>
    </row>
    <row r="10" ht="29" customHeight="1" spans="1:8">
      <c r="A10" s="18" t="s">
        <v>74</v>
      </c>
      <c r="B10" s="19" t="s">
        <v>2404</v>
      </c>
      <c r="C10" s="19"/>
      <c r="D10" s="19" t="s">
        <v>2405</v>
      </c>
      <c r="E10" s="18" t="s">
        <v>1672</v>
      </c>
      <c r="F10" s="20" t="s">
        <v>1673</v>
      </c>
      <c r="G10" s="21">
        <f t="shared" si="0"/>
        <v>172.7</v>
      </c>
      <c r="H10" s="21">
        <v>172.7</v>
      </c>
    </row>
    <row r="11" ht="29" customHeight="1" spans="1:8">
      <c r="A11" s="18" t="s">
        <v>77</v>
      </c>
      <c r="B11" s="19" t="s">
        <v>2406</v>
      </c>
      <c r="C11" s="19"/>
      <c r="D11" s="19" t="s">
        <v>2407</v>
      </c>
      <c r="E11" s="18" t="s">
        <v>1672</v>
      </c>
      <c r="F11" s="20" t="s">
        <v>1673</v>
      </c>
      <c r="G11" s="21">
        <f t="shared" si="0"/>
        <v>172.7</v>
      </c>
      <c r="H11" s="21">
        <v>172.7</v>
      </c>
    </row>
    <row r="12" ht="29" customHeight="1" spans="1:8">
      <c r="A12" s="18" t="s">
        <v>81</v>
      </c>
      <c r="B12" s="19" t="s">
        <v>2408</v>
      </c>
      <c r="C12" s="19"/>
      <c r="D12" s="19" t="s">
        <v>2409</v>
      </c>
      <c r="E12" s="18" t="s">
        <v>1672</v>
      </c>
      <c r="F12" s="20" t="s">
        <v>1673</v>
      </c>
      <c r="G12" s="21">
        <f t="shared" si="0"/>
        <v>79.07</v>
      </c>
      <c r="H12" s="21">
        <v>79.07</v>
      </c>
    </row>
    <row r="13" ht="29" customHeight="1" spans="1:8">
      <c r="A13" s="18" t="s">
        <v>83</v>
      </c>
      <c r="B13" s="19" t="s">
        <v>2410</v>
      </c>
      <c r="C13" s="19"/>
      <c r="D13" s="19" t="s">
        <v>2411</v>
      </c>
      <c r="E13" s="18" t="s">
        <v>1672</v>
      </c>
      <c r="F13" s="20" t="s">
        <v>1673</v>
      </c>
      <c r="G13" s="21">
        <f t="shared" si="0"/>
        <v>143.81</v>
      </c>
      <c r="H13" s="21">
        <v>143.81</v>
      </c>
    </row>
    <row r="14" ht="29" customHeight="1" spans="1:8">
      <c r="A14" s="18" t="s">
        <v>85</v>
      </c>
      <c r="B14" s="19" t="s">
        <v>2412</v>
      </c>
      <c r="C14" s="19"/>
      <c r="D14" s="19" t="s">
        <v>2413</v>
      </c>
      <c r="E14" s="18" t="s">
        <v>1672</v>
      </c>
      <c r="F14" s="20" t="s">
        <v>1673</v>
      </c>
      <c r="G14" s="21">
        <f t="shared" si="0"/>
        <v>143.81</v>
      </c>
      <c r="H14" s="21">
        <v>143.81</v>
      </c>
    </row>
    <row r="15" ht="29" customHeight="1" spans="1:8">
      <c r="A15" s="18" t="s">
        <v>87</v>
      </c>
      <c r="B15" s="19" t="s">
        <v>2414</v>
      </c>
      <c r="C15" s="19"/>
      <c r="D15" s="19" t="s">
        <v>2415</v>
      </c>
      <c r="E15" s="18" t="s">
        <v>1672</v>
      </c>
      <c r="F15" s="20" t="s">
        <v>1673</v>
      </c>
      <c r="G15" s="21">
        <f t="shared" si="0"/>
        <v>220.56</v>
      </c>
      <c r="H15" s="21">
        <v>220.56</v>
      </c>
    </row>
    <row r="16" ht="29" customHeight="1" spans="1:8">
      <c r="A16" s="18" t="s">
        <v>119</v>
      </c>
      <c r="B16" s="19" t="s">
        <v>2416</v>
      </c>
      <c r="C16" s="19"/>
      <c r="D16" s="19" t="s">
        <v>2417</v>
      </c>
      <c r="E16" s="18" t="s">
        <v>1672</v>
      </c>
      <c r="F16" s="20" t="s">
        <v>1673</v>
      </c>
      <c r="G16" s="21">
        <f t="shared" si="0"/>
        <v>143.81</v>
      </c>
      <c r="H16" s="21">
        <v>143.81</v>
      </c>
    </row>
    <row r="17" ht="29" customHeight="1" spans="1:8">
      <c r="A17" s="18" t="s">
        <v>123</v>
      </c>
      <c r="B17" s="19" t="s">
        <v>2418</v>
      </c>
      <c r="C17" s="19"/>
      <c r="D17" s="19" t="s">
        <v>2419</v>
      </c>
      <c r="E17" s="18" t="s">
        <v>1672</v>
      </c>
      <c r="F17" s="20" t="s">
        <v>1673</v>
      </c>
      <c r="G17" s="21">
        <f t="shared" si="0"/>
        <v>220.56</v>
      </c>
      <c r="H17" s="21">
        <v>220.56</v>
      </c>
    </row>
    <row r="18" ht="29" customHeight="1" spans="1:8">
      <c r="A18" s="18" t="s">
        <v>126</v>
      </c>
      <c r="B18" s="19" t="s">
        <v>2420</v>
      </c>
      <c r="C18" s="19"/>
      <c r="D18" s="19" t="s">
        <v>2421</v>
      </c>
      <c r="E18" s="18" t="s">
        <v>1672</v>
      </c>
      <c r="F18" s="20" t="s">
        <v>1673</v>
      </c>
      <c r="G18" s="21">
        <f t="shared" si="0"/>
        <v>220.56</v>
      </c>
      <c r="H18" s="21">
        <v>220.56</v>
      </c>
    </row>
    <row r="19" ht="29" customHeight="1" spans="1:8">
      <c r="A19" s="18" t="s">
        <v>131</v>
      </c>
      <c r="B19" s="19" t="s">
        <v>2422</v>
      </c>
      <c r="C19" s="19"/>
      <c r="D19" s="19" t="s">
        <v>2423</v>
      </c>
      <c r="E19" s="18" t="s">
        <v>1319</v>
      </c>
      <c r="F19" s="20" t="s">
        <v>281</v>
      </c>
      <c r="G19" s="21">
        <f t="shared" si="0"/>
        <v>23.3</v>
      </c>
      <c r="H19" s="21">
        <v>116.52</v>
      </c>
    </row>
    <row r="20" ht="29" customHeight="1" spans="1:8">
      <c r="A20" s="18" t="s">
        <v>135</v>
      </c>
      <c r="B20" s="19" t="s">
        <v>2424</v>
      </c>
      <c r="C20" s="19"/>
      <c r="D20" s="19" t="s">
        <v>2425</v>
      </c>
      <c r="E20" s="18" t="s">
        <v>1319</v>
      </c>
      <c r="F20" s="20" t="s">
        <v>2426</v>
      </c>
      <c r="G20" s="21">
        <f t="shared" si="0"/>
        <v>28.75</v>
      </c>
      <c r="H20" s="21">
        <v>1006.39</v>
      </c>
    </row>
    <row r="21" ht="29" customHeight="1" spans="1:8">
      <c r="A21" s="18" t="s">
        <v>138</v>
      </c>
      <c r="B21" s="19" t="s">
        <v>2427</v>
      </c>
      <c r="C21" s="19"/>
      <c r="D21" s="19" t="s">
        <v>2428</v>
      </c>
      <c r="E21" s="18" t="s">
        <v>1319</v>
      </c>
      <c r="F21" s="20" t="s">
        <v>284</v>
      </c>
      <c r="G21" s="21">
        <f t="shared" si="0"/>
        <v>23.3</v>
      </c>
      <c r="H21" s="21">
        <v>419.47</v>
      </c>
    </row>
    <row r="22" ht="29" customHeight="1" spans="1:8">
      <c r="A22" s="18" t="s">
        <v>141</v>
      </c>
      <c r="B22" s="19" t="s">
        <v>2429</v>
      </c>
      <c r="C22" s="19"/>
      <c r="D22" s="19" t="s">
        <v>2430</v>
      </c>
      <c r="E22" s="18" t="s">
        <v>1319</v>
      </c>
      <c r="F22" s="20" t="s">
        <v>1715</v>
      </c>
      <c r="G22" s="21">
        <f t="shared" si="0"/>
        <v>23.3</v>
      </c>
      <c r="H22" s="21">
        <v>69.91</v>
      </c>
    </row>
    <row r="23" ht="29" customHeight="1" spans="1:8">
      <c r="A23" s="18" t="s">
        <v>144</v>
      </c>
      <c r="B23" s="19" t="s">
        <v>2431</v>
      </c>
      <c r="C23" s="19"/>
      <c r="D23" s="19" t="s">
        <v>2432</v>
      </c>
      <c r="E23" s="18" t="s">
        <v>1319</v>
      </c>
      <c r="F23" s="20" t="s">
        <v>269</v>
      </c>
      <c r="G23" s="21">
        <f t="shared" si="0"/>
        <v>19.67</v>
      </c>
      <c r="H23" s="21">
        <v>39.33</v>
      </c>
    </row>
    <row r="24" ht="29" customHeight="1" spans="1:8">
      <c r="A24" s="18" t="s">
        <v>147</v>
      </c>
      <c r="B24" s="19" t="s">
        <v>2433</v>
      </c>
      <c r="C24" s="19"/>
      <c r="D24" s="19" t="s">
        <v>2434</v>
      </c>
      <c r="E24" s="18" t="s">
        <v>1319</v>
      </c>
      <c r="F24" s="20" t="s">
        <v>2435</v>
      </c>
      <c r="G24" s="21">
        <f t="shared" si="0"/>
        <v>19.66</v>
      </c>
      <c r="H24" s="21">
        <v>806.18</v>
      </c>
    </row>
    <row r="25" ht="29" customHeight="1" spans="1:8">
      <c r="A25" s="18" t="s">
        <v>149</v>
      </c>
      <c r="B25" s="19" t="s">
        <v>2436</v>
      </c>
      <c r="C25" s="19"/>
      <c r="D25" s="19" t="s">
        <v>2437</v>
      </c>
      <c r="E25" s="18" t="s">
        <v>1319</v>
      </c>
      <c r="F25" s="20" t="s">
        <v>2438</v>
      </c>
      <c r="G25" s="21">
        <f t="shared" si="0"/>
        <v>19.66</v>
      </c>
      <c r="H25" s="21">
        <v>1396.07</v>
      </c>
    </row>
    <row r="26" ht="29" customHeight="1" spans="1:8">
      <c r="A26" s="18" t="s">
        <v>152</v>
      </c>
      <c r="B26" s="19" t="s">
        <v>2439</v>
      </c>
      <c r="C26" s="19"/>
      <c r="D26" s="19" t="s">
        <v>2440</v>
      </c>
      <c r="E26" s="18" t="s">
        <v>1319</v>
      </c>
      <c r="F26" s="20" t="s">
        <v>290</v>
      </c>
      <c r="G26" s="21">
        <f t="shared" si="0"/>
        <v>19.66</v>
      </c>
      <c r="H26" s="21">
        <v>511.24</v>
      </c>
    </row>
    <row r="27" ht="29" customHeight="1" spans="1:8">
      <c r="A27" s="18" t="s">
        <v>155</v>
      </c>
      <c r="B27" s="19" t="s">
        <v>2441</v>
      </c>
      <c r="C27" s="19"/>
      <c r="D27" s="19" t="s">
        <v>2442</v>
      </c>
      <c r="E27" s="18" t="s">
        <v>1319</v>
      </c>
      <c r="F27" s="20" t="s">
        <v>2443</v>
      </c>
      <c r="G27" s="21">
        <f t="shared" si="0"/>
        <v>19.66</v>
      </c>
      <c r="H27" s="21">
        <v>1219.11</v>
      </c>
    </row>
    <row r="28" ht="29" customHeight="1" spans="1:8">
      <c r="A28" s="18" t="s">
        <v>157</v>
      </c>
      <c r="B28" s="19" t="s">
        <v>2444</v>
      </c>
      <c r="C28" s="19"/>
      <c r="D28" s="19" t="s">
        <v>2445</v>
      </c>
      <c r="E28" s="18" t="s">
        <v>373</v>
      </c>
      <c r="F28" s="20" t="s">
        <v>269</v>
      </c>
      <c r="G28" s="21">
        <f t="shared" si="0"/>
        <v>7.95</v>
      </c>
      <c r="H28" s="21">
        <v>15.9</v>
      </c>
    </row>
    <row r="29" ht="29" customHeight="1" spans="1:8">
      <c r="A29" s="18" t="s">
        <v>160</v>
      </c>
      <c r="B29" s="19" t="s">
        <v>2446</v>
      </c>
      <c r="C29" s="19"/>
      <c r="D29" s="19" t="s">
        <v>2447</v>
      </c>
      <c r="E29" s="18" t="s">
        <v>373</v>
      </c>
      <c r="F29" s="20" t="s">
        <v>1669</v>
      </c>
      <c r="G29" s="21">
        <f t="shared" si="0"/>
        <v>7.95</v>
      </c>
      <c r="H29" s="21">
        <v>47.71</v>
      </c>
    </row>
    <row r="30" ht="29" customHeight="1" spans="1:8">
      <c r="A30" s="18" t="s">
        <v>221</v>
      </c>
      <c r="B30" s="19" t="s">
        <v>2448</v>
      </c>
      <c r="C30" s="19"/>
      <c r="D30" s="19" t="s">
        <v>2449</v>
      </c>
      <c r="E30" s="18" t="s">
        <v>373</v>
      </c>
      <c r="F30" s="20" t="s">
        <v>2450</v>
      </c>
      <c r="G30" s="21">
        <f t="shared" si="0"/>
        <v>7.95</v>
      </c>
      <c r="H30" s="21">
        <v>1304.13</v>
      </c>
    </row>
    <row r="31" ht="29" customHeight="1" spans="1:8">
      <c r="A31" s="18" t="s">
        <v>224</v>
      </c>
      <c r="B31" s="19" t="s">
        <v>2451</v>
      </c>
      <c r="C31" s="19"/>
      <c r="D31" s="19" t="s">
        <v>2452</v>
      </c>
      <c r="E31" s="18" t="s">
        <v>373</v>
      </c>
      <c r="F31" s="20" t="s">
        <v>1779</v>
      </c>
      <c r="G31" s="21">
        <f t="shared" si="0"/>
        <v>7.95</v>
      </c>
      <c r="H31" s="21">
        <v>79.52</v>
      </c>
    </row>
    <row r="32" ht="29" customHeight="1" spans="1:8">
      <c r="A32" s="18" t="s">
        <v>227</v>
      </c>
      <c r="B32" s="19" t="s">
        <v>2453</v>
      </c>
      <c r="C32" s="19"/>
      <c r="D32" s="19" t="s">
        <v>2454</v>
      </c>
      <c r="E32" s="18" t="s">
        <v>373</v>
      </c>
      <c r="F32" s="20" t="s">
        <v>2455</v>
      </c>
      <c r="G32" s="21">
        <f t="shared" si="0"/>
        <v>8.4</v>
      </c>
      <c r="H32" s="21">
        <v>310.76</v>
      </c>
    </row>
    <row r="33" ht="29" customHeight="1" spans="1:8">
      <c r="A33" s="18" t="s">
        <v>230</v>
      </c>
      <c r="B33" s="19" t="s">
        <v>2456</v>
      </c>
      <c r="C33" s="19"/>
      <c r="D33" s="19" t="s">
        <v>2457</v>
      </c>
      <c r="E33" s="18" t="s">
        <v>373</v>
      </c>
      <c r="F33" s="20" t="s">
        <v>2140</v>
      </c>
      <c r="G33" s="21">
        <f t="shared" si="0"/>
        <v>8.4</v>
      </c>
      <c r="H33" s="21">
        <v>92.39</v>
      </c>
    </row>
    <row r="34" ht="29" customHeight="1" spans="1:8">
      <c r="A34" s="18" t="s">
        <v>233</v>
      </c>
      <c r="B34" s="19" t="s">
        <v>2458</v>
      </c>
      <c r="C34" s="19"/>
      <c r="D34" s="19" t="s">
        <v>2459</v>
      </c>
      <c r="E34" s="18" t="s">
        <v>373</v>
      </c>
      <c r="F34" s="20" t="s">
        <v>1673</v>
      </c>
      <c r="G34" s="21">
        <f t="shared" si="0"/>
        <v>10.35</v>
      </c>
      <c r="H34" s="21">
        <v>10.35</v>
      </c>
    </row>
    <row r="35" ht="29" customHeight="1" spans="1:8">
      <c r="A35" s="18" t="s">
        <v>236</v>
      </c>
      <c r="B35" s="19" t="s">
        <v>2460</v>
      </c>
      <c r="C35" s="19"/>
      <c r="D35" s="19" t="s">
        <v>2461</v>
      </c>
      <c r="E35" s="18" t="s">
        <v>373</v>
      </c>
      <c r="F35" s="20" t="s">
        <v>1673</v>
      </c>
      <c r="G35" s="21">
        <f t="shared" si="0"/>
        <v>11.3</v>
      </c>
      <c r="H35" s="21">
        <v>11.3</v>
      </c>
    </row>
    <row r="36" ht="29" customHeight="1" spans="1:8">
      <c r="A36" s="18" t="s">
        <v>240</v>
      </c>
      <c r="B36" s="19" t="s">
        <v>2462</v>
      </c>
      <c r="C36" s="19"/>
      <c r="D36" s="19" t="s">
        <v>2463</v>
      </c>
      <c r="E36" s="18" t="s">
        <v>373</v>
      </c>
      <c r="F36" s="20" t="s">
        <v>1669</v>
      </c>
      <c r="G36" s="21">
        <f t="shared" si="0"/>
        <v>10.35</v>
      </c>
      <c r="H36" s="21">
        <v>62.08</v>
      </c>
    </row>
    <row r="37" ht="29" customHeight="1" spans="1:8">
      <c r="A37" s="18" t="s">
        <v>243</v>
      </c>
      <c r="B37" s="19" t="s">
        <v>2464</v>
      </c>
      <c r="C37" s="19"/>
      <c r="D37" s="19" t="s">
        <v>2465</v>
      </c>
      <c r="E37" s="18" t="s">
        <v>373</v>
      </c>
      <c r="F37" s="20" t="s">
        <v>2466</v>
      </c>
      <c r="G37" s="21">
        <f t="shared" si="0"/>
        <v>7.79</v>
      </c>
      <c r="H37" s="21">
        <v>311.4</v>
      </c>
    </row>
    <row r="38" ht="29" customHeight="1" spans="1:8">
      <c r="A38" s="18" t="s">
        <v>246</v>
      </c>
      <c r="B38" s="19" t="s">
        <v>2467</v>
      </c>
      <c r="C38" s="19"/>
      <c r="D38" s="19" t="s">
        <v>2468</v>
      </c>
      <c r="E38" s="18" t="s">
        <v>373</v>
      </c>
      <c r="F38" s="20" t="s">
        <v>2469</v>
      </c>
      <c r="G38" s="21">
        <f t="shared" si="0"/>
        <v>8.14</v>
      </c>
      <c r="H38" s="21">
        <v>219.89</v>
      </c>
    </row>
    <row r="39" ht="29" customHeight="1" spans="1:8">
      <c r="A39" s="18" t="s">
        <v>249</v>
      </c>
      <c r="B39" s="19" t="s">
        <v>2470</v>
      </c>
      <c r="C39" s="19"/>
      <c r="D39" s="19" t="s">
        <v>2471</v>
      </c>
      <c r="E39" s="18" t="s">
        <v>373</v>
      </c>
      <c r="F39" s="20" t="s">
        <v>2472</v>
      </c>
      <c r="G39" s="21">
        <f t="shared" si="0"/>
        <v>8.14</v>
      </c>
      <c r="H39" s="21">
        <v>122.16</v>
      </c>
    </row>
    <row r="40" ht="29" customHeight="1" spans="1:8">
      <c r="A40" s="18" t="s">
        <v>252</v>
      </c>
      <c r="B40" s="19" t="s">
        <v>2473</v>
      </c>
      <c r="C40" s="19"/>
      <c r="D40" s="19" t="s">
        <v>2474</v>
      </c>
      <c r="E40" s="18" t="s">
        <v>373</v>
      </c>
      <c r="F40" s="20" t="s">
        <v>2244</v>
      </c>
      <c r="G40" s="21">
        <f t="shared" si="0"/>
        <v>7.79</v>
      </c>
      <c r="H40" s="21">
        <v>93.42</v>
      </c>
    </row>
    <row r="41" ht="29" customHeight="1" spans="1:8">
      <c r="A41" s="18" t="s">
        <v>256</v>
      </c>
      <c r="B41" s="19" t="s">
        <v>2475</v>
      </c>
      <c r="C41" s="19"/>
      <c r="D41" s="19" t="s">
        <v>2476</v>
      </c>
      <c r="E41" s="18" t="s">
        <v>373</v>
      </c>
      <c r="F41" s="20" t="s">
        <v>2477</v>
      </c>
      <c r="G41" s="21">
        <f t="shared" si="0"/>
        <v>4.4</v>
      </c>
      <c r="H41" s="21">
        <v>1442.87</v>
      </c>
    </row>
    <row r="42" ht="29" customHeight="1" spans="1:8">
      <c r="A42" s="18" t="s">
        <v>645</v>
      </c>
      <c r="B42" s="19" t="s">
        <v>2478</v>
      </c>
      <c r="C42" s="19"/>
      <c r="D42" s="19" t="s">
        <v>2479</v>
      </c>
      <c r="E42" s="18" t="s">
        <v>373</v>
      </c>
      <c r="F42" s="20" t="s">
        <v>2480</v>
      </c>
      <c r="G42" s="21">
        <f t="shared" si="0"/>
        <v>4.13</v>
      </c>
      <c r="H42" s="21">
        <v>1126.67</v>
      </c>
    </row>
    <row r="43" ht="29" customHeight="1" spans="1:8">
      <c r="A43" s="18" t="s">
        <v>164</v>
      </c>
      <c r="B43" s="19" t="s">
        <v>2481</v>
      </c>
      <c r="C43" s="19"/>
      <c r="D43" s="19" t="s">
        <v>2482</v>
      </c>
      <c r="E43" s="18" t="s">
        <v>113</v>
      </c>
      <c r="F43" s="20" t="s">
        <v>697</v>
      </c>
      <c r="G43" s="21">
        <f t="shared" si="0"/>
        <v>27.44</v>
      </c>
      <c r="H43" s="21">
        <v>230.5</v>
      </c>
    </row>
    <row r="44" ht="29" customHeight="1" spans="1:8">
      <c r="A44" s="18" t="s">
        <v>167</v>
      </c>
      <c r="B44" s="19" t="s">
        <v>2483</v>
      </c>
      <c r="C44" s="19"/>
      <c r="D44" s="19" t="s">
        <v>2484</v>
      </c>
      <c r="E44" s="18" t="s">
        <v>113</v>
      </c>
      <c r="F44" s="20" t="s">
        <v>697</v>
      </c>
      <c r="G44" s="21">
        <f t="shared" si="0"/>
        <v>27.44</v>
      </c>
      <c r="H44" s="21">
        <v>230.5</v>
      </c>
    </row>
    <row r="45" ht="29" customHeight="1" spans="1:8">
      <c r="A45" s="18" t="s">
        <v>170</v>
      </c>
      <c r="B45" s="19" t="s">
        <v>2485</v>
      </c>
      <c r="C45" s="19"/>
      <c r="D45" s="19" t="s">
        <v>2486</v>
      </c>
      <c r="E45" s="18" t="s">
        <v>2487</v>
      </c>
      <c r="F45" s="20" t="s">
        <v>2488</v>
      </c>
      <c r="G45" s="21">
        <f t="shared" si="0"/>
        <v>14.86</v>
      </c>
      <c r="H45" s="21">
        <v>201.48</v>
      </c>
    </row>
    <row r="46" ht="29" customHeight="1" spans="1:8">
      <c r="A46" s="18" t="s">
        <v>173</v>
      </c>
      <c r="B46" s="19" t="s">
        <v>1658</v>
      </c>
      <c r="C46" s="19"/>
      <c r="D46" s="19" t="s">
        <v>2489</v>
      </c>
      <c r="E46" s="18" t="s">
        <v>113</v>
      </c>
      <c r="F46" s="20" t="s">
        <v>2490</v>
      </c>
      <c r="G46" s="21">
        <f t="shared" si="0"/>
        <v>4.97</v>
      </c>
      <c r="H46" s="21">
        <v>1837.89</v>
      </c>
    </row>
    <row r="47" ht="29" customHeight="1" spans="1:8">
      <c r="A47" s="18" t="s">
        <v>258</v>
      </c>
      <c r="B47" s="19" t="s">
        <v>1777</v>
      </c>
      <c r="C47" s="19"/>
      <c r="D47" s="19" t="s">
        <v>2491</v>
      </c>
      <c r="E47" s="18" t="s">
        <v>113</v>
      </c>
      <c r="F47" s="20" t="s">
        <v>2492</v>
      </c>
      <c r="G47" s="21">
        <f t="shared" si="0"/>
        <v>4.67</v>
      </c>
      <c r="H47" s="21">
        <v>93.35</v>
      </c>
    </row>
    <row r="48" ht="29" customHeight="1" spans="1:8">
      <c r="A48" s="18" t="s">
        <v>260</v>
      </c>
      <c r="B48" s="19" t="s">
        <v>2493</v>
      </c>
      <c r="C48" s="19"/>
      <c r="D48" s="19" t="s">
        <v>2494</v>
      </c>
      <c r="E48" s="18" t="s">
        <v>113</v>
      </c>
      <c r="F48" s="20" t="s">
        <v>2495</v>
      </c>
      <c r="G48" s="21">
        <f t="shared" si="0"/>
        <v>9.16</v>
      </c>
      <c r="H48" s="21">
        <v>263.17</v>
      </c>
    </row>
    <row r="49" ht="29" customHeight="1" spans="1:8">
      <c r="A49" s="18" t="s">
        <v>665</v>
      </c>
      <c r="B49" s="19" t="s">
        <v>2496</v>
      </c>
      <c r="C49" s="19"/>
      <c r="D49" s="19" t="s">
        <v>2497</v>
      </c>
      <c r="E49" s="18" t="s">
        <v>113</v>
      </c>
      <c r="F49" s="20" t="s">
        <v>2498</v>
      </c>
      <c r="G49" s="21">
        <f t="shared" si="0"/>
        <v>8.29</v>
      </c>
      <c r="H49" s="21">
        <v>1373.22</v>
      </c>
    </row>
    <row r="50" ht="29" customHeight="1" spans="1:8">
      <c r="A50" s="18" t="s">
        <v>669</v>
      </c>
      <c r="B50" s="19" t="s">
        <v>2499</v>
      </c>
      <c r="C50" s="19"/>
      <c r="D50" s="19" t="s">
        <v>2500</v>
      </c>
      <c r="E50" s="18" t="s">
        <v>113</v>
      </c>
      <c r="F50" s="20" t="s">
        <v>2501</v>
      </c>
      <c r="G50" s="21">
        <f t="shared" si="0"/>
        <v>6.91</v>
      </c>
      <c r="H50" s="21">
        <v>258.56</v>
      </c>
    </row>
    <row r="51" ht="29" customHeight="1" spans="1:8">
      <c r="A51" s="18" t="s">
        <v>673</v>
      </c>
      <c r="B51" s="19" t="s">
        <v>2502</v>
      </c>
      <c r="C51" s="19"/>
      <c r="D51" s="19" t="s">
        <v>2503</v>
      </c>
      <c r="E51" s="18" t="s">
        <v>113</v>
      </c>
      <c r="F51" s="20" t="s">
        <v>2504</v>
      </c>
      <c r="G51" s="21">
        <f t="shared" si="0"/>
        <v>4.42</v>
      </c>
      <c r="H51" s="21">
        <v>13243.84</v>
      </c>
    </row>
    <row r="52" ht="29" customHeight="1" spans="1:8">
      <c r="A52" s="18" t="s">
        <v>677</v>
      </c>
      <c r="B52" s="19" t="s">
        <v>2505</v>
      </c>
      <c r="C52" s="19"/>
      <c r="D52" s="19" t="s">
        <v>2506</v>
      </c>
      <c r="E52" s="18" t="s">
        <v>113</v>
      </c>
      <c r="F52" s="20" t="s">
        <v>2507</v>
      </c>
      <c r="G52" s="21">
        <f t="shared" si="0"/>
        <v>0.78</v>
      </c>
      <c r="H52" s="21">
        <v>498.24</v>
      </c>
    </row>
    <row r="53" ht="29" customHeight="1" spans="1:8">
      <c r="A53" s="18" t="s">
        <v>681</v>
      </c>
      <c r="B53" s="19" t="s">
        <v>2508</v>
      </c>
      <c r="C53" s="19"/>
      <c r="D53" s="19" t="s">
        <v>2509</v>
      </c>
      <c r="E53" s="18" t="s">
        <v>113</v>
      </c>
      <c r="F53" s="20" t="s">
        <v>2510</v>
      </c>
      <c r="G53" s="21">
        <f t="shared" si="0"/>
        <v>1.1</v>
      </c>
      <c r="H53" s="21">
        <v>17.56</v>
      </c>
    </row>
    <row r="54" ht="29" customHeight="1" spans="1:8">
      <c r="A54" s="18" t="s">
        <v>685</v>
      </c>
      <c r="B54" s="19" t="s">
        <v>2511</v>
      </c>
      <c r="C54" s="19"/>
      <c r="D54" s="19" t="s">
        <v>2512</v>
      </c>
      <c r="E54" s="18" t="s">
        <v>113</v>
      </c>
      <c r="F54" s="20" t="s">
        <v>2513</v>
      </c>
      <c r="G54" s="21">
        <f t="shared" si="0"/>
        <v>0.78</v>
      </c>
      <c r="H54" s="21">
        <v>2667.61</v>
      </c>
    </row>
    <row r="55" ht="29" customHeight="1" spans="1:8">
      <c r="A55" s="18" t="s">
        <v>688</v>
      </c>
      <c r="B55" s="19" t="s">
        <v>2514</v>
      </c>
      <c r="C55" s="19"/>
      <c r="D55" s="19" t="s">
        <v>2515</v>
      </c>
      <c r="E55" s="18" t="s">
        <v>113</v>
      </c>
      <c r="F55" s="20" t="s">
        <v>2516</v>
      </c>
      <c r="G55" s="21">
        <f t="shared" si="0"/>
        <v>1.1</v>
      </c>
      <c r="H55" s="21">
        <v>76.55</v>
      </c>
    </row>
    <row r="56" ht="29" customHeight="1" spans="1:8">
      <c r="A56" s="18" t="s">
        <v>691</v>
      </c>
      <c r="B56" s="19" t="s">
        <v>2517</v>
      </c>
      <c r="C56" s="19"/>
      <c r="D56" s="19" t="s">
        <v>2518</v>
      </c>
      <c r="E56" s="18" t="s">
        <v>113</v>
      </c>
      <c r="F56" s="20" t="s">
        <v>2519</v>
      </c>
      <c r="G56" s="21">
        <f t="shared" si="0"/>
        <v>0.68</v>
      </c>
      <c r="H56" s="21">
        <v>6.63</v>
      </c>
    </row>
    <row r="57" ht="29" customHeight="1" spans="1:8">
      <c r="A57" s="18" t="s">
        <v>694</v>
      </c>
      <c r="B57" s="19" t="s">
        <v>2520</v>
      </c>
      <c r="C57" s="19"/>
      <c r="D57" s="19" t="s">
        <v>2521</v>
      </c>
      <c r="E57" s="18" t="s">
        <v>113</v>
      </c>
      <c r="F57" s="20" t="s">
        <v>2522</v>
      </c>
      <c r="G57" s="21">
        <f t="shared" si="0"/>
        <v>1.35</v>
      </c>
      <c r="H57" s="21">
        <v>8.9</v>
      </c>
    </row>
    <row r="58" ht="29" customHeight="1" spans="1:8">
      <c r="A58" s="18" t="s">
        <v>698</v>
      </c>
      <c r="B58" s="19" t="s">
        <v>2523</v>
      </c>
      <c r="C58" s="19"/>
      <c r="D58" s="19" t="s">
        <v>2524</v>
      </c>
      <c r="E58" s="18" t="s">
        <v>113</v>
      </c>
      <c r="F58" s="20" t="s">
        <v>2525</v>
      </c>
      <c r="G58" s="21">
        <f t="shared" si="0"/>
        <v>0.68</v>
      </c>
      <c r="H58" s="21">
        <v>3471.67</v>
      </c>
    </row>
    <row r="59" ht="29" customHeight="1" spans="1:8">
      <c r="A59" s="18" t="s">
        <v>701</v>
      </c>
      <c r="B59" s="19" t="s">
        <v>2526</v>
      </c>
      <c r="C59" s="19"/>
      <c r="D59" s="19" t="s">
        <v>2527</v>
      </c>
      <c r="E59" s="18" t="s">
        <v>113</v>
      </c>
      <c r="F59" s="20" t="s">
        <v>2528</v>
      </c>
      <c r="G59" s="21">
        <f t="shared" si="0"/>
        <v>1.35</v>
      </c>
      <c r="H59" s="21">
        <v>275.8</v>
      </c>
    </row>
    <row r="60" ht="29" customHeight="1" spans="1:8">
      <c r="A60" s="18" t="s">
        <v>705</v>
      </c>
      <c r="B60" s="19" t="s">
        <v>2529</v>
      </c>
      <c r="C60" s="19"/>
      <c r="D60" s="19" t="s">
        <v>2530</v>
      </c>
      <c r="E60" s="18" t="s">
        <v>113</v>
      </c>
      <c r="F60" s="20" t="s">
        <v>2492</v>
      </c>
      <c r="G60" s="21">
        <f t="shared" si="0"/>
        <v>0.8</v>
      </c>
      <c r="H60" s="21">
        <v>15.9</v>
      </c>
    </row>
    <row r="61" ht="29" customHeight="1" spans="1:8">
      <c r="A61" s="18" t="s">
        <v>1130</v>
      </c>
      <c r="B61" s="19" t="s">
        <v>1661</v>
      </c>
      <c r="C61" s="19"/>
      <c r="D61" s="19" t="s">
        <v>2531</v>
      </c>
      <c r="E61" s="18" t="s">
        <v>113</v>
      </c>
      <c r="F61" s="20" t="s">
        <v>2532</v>
      </c>
      <c r="G61" s="21">
        <f t="shared" si="0"/>
        <v>11.19</v>
      </c>
      <c r="H61" s="21">
        <v>388.01</v>
      </c>
    </row>
    <row r="62" ht="29" customHeight="1" spans="1:8">
      <c r="A62" s="18" t="s">
        <v>710</v>
      </c>
      <c r="B62" s="19" t="s">
        <v>2533</v>
      </c>
      <c r="C62" s="19"/>
      <c r="D62" s="19" t="s">
        <v>2534</v>
      </c>
      <c r="E62" s="18" t="s">
        <v>113</v>
      </c>
      <c r="F62" s="20" t="s">
        <v>2535</v>
      </c>
      <c r="G62" s="21">
        <f t="shared" si="0"/>
        <v>8.14</v>
      </c>
      <c r="H62" s="21">
        <v>1109.06</v>
      </c>
    </row>
    <row r="63" ht="29" customHeight="1" spans="1:8">
      <c r="A63" s="18" t="s">
        <v>714</v>
      </c>
      <c r="B63" s="19" t="s">
        <v>2536</v>
      </c>
      <c r="C63" s="19"/>
      <c r="D63" s="19" t="s">
        <v>2537</v>
      </c>
      <c r="E63" s="18" t="s">
        <v>113</v>
      </c>
      <c r="F63" s="20" t="s">
        <v>2538</v>
      </c>
      <c r="G63" s="21">
        <f t="shared" si="0"/>
        <v>4.25</v>
      </c>
      <c r="H63" s="21">
        <v>281.99</v>
      </c>
    </row>
    <row r="64" ht="29" customHeight="1" spans="1:8">
      <c r="A64" s="18" t="s">
        <v>718</v>
      </c>
      <c r="B64" s="19" t="s">
        <v>2539</v>
      </c>
      <c r="C64" s="19"/>
      <c r="D64" s="19" t="s">
        <v>2540</v>
      </c>
      <c r="E64" s="18" t="s">
        <v>113</v>
      </c>
      <c r="F64" s="20" t="s">
        <v>2541</v>
      </c>
      <c r="G64" s="21">
        <f t="shared" si="0"/>
        <v>2.55</v>
      </c>
      <c r="H64" s="21">
        <v>73.49</v>
      </c>
    </row>
    <row r="65" ht="29" customHeight="1" spans="1:8">
      <c r="A65" s="18" t="s">
        <v>722</v>
      </c>
      <c r="B65" s="19" t="s">
        <v>2542</v>
      </c>
      <c r="C65" s="19"/>
      <c r="D65" s="19" t="s">
        <v>2543</v>
      </c>
      <c r="E65" s="18" t="s">
        <v>113</v>
      </c>
      <c r="F65" s="20" t="s">
        <v>2544</v>
      </c>
      <c r="G65" s="21">
        <f t="shared" si="0"/>
        <v>2.55</v>
      </c>
      <c r="H65" s="21">
        <v>438.42</v>
      </c>
    </row>
    <row r="66" ht="29" customHeight="1" spans="1:8">
      <c r="A66" s="18" t="s">
        <v>726</v>
      </c>
      <c r="B66" s="19" t="s">
        <v>1722</v>
      </c>
      <c r="C66" s="19"/>
      <c r="D66" s="19" t="s">
        <v>2545</v>
      </c>
      <c r="E66" s="18" t="s">
        <v>113</v>
      </c>
      <c r="F66" s="20" t="s">
        <v>2546</v>
      </c>
      <c r="G66" s="21">
        <f t="shared" si="0"/>
        <v>4.01</v>
      </c>
      <c r="H66" s="21">
        <v>27.91</v>
      </c>
    </row>
    <row r="67" ht="29" customHeight="1" spans="1:8">
      <c r="A67" s="18" t="s">
        <v>730</v>
      </c>
      <c r="B67" s="19" t="s">
        <v>2547</v>
      </c>
      <c r="C67" s="19"/>
      <c r="D67" s="19" t="s">
        <v>2548</v>
      </c>
      <c r="E67" s="18" t="s">
        <v>373</v>
      </c>
      <c r="F67" s="20" t="s">
        <v>269</v>
      </c>
      <c r="G67" s="21">
        <f t="shared" si="0"/>
        <v>81.15</v>
      </c>
      <c r="H67" s="21">
        <v>162.3</v>
      </c>
    </row>
    <row r="68" ht="29" customHeight="1" spans="1:8">
      <c r="A68" s="18" t="s">
        <v>734</v>
      </c>
      <c r="B68" s="19" t="s">
        <v>2549</v>
      </c>
      <c r="C68" s="19"/>
      <c r="D68" s="19" t="s">
        <v>2550</v>
      </c>
      <c r="E68" s="18" t="s">
        <v>373</v>
      </c>
      <c r="F68" s="20" t="s">
        <v>1779</v>
      </c>
      <c r="G68" s="21">
        <f t="shared" si="0"/>
        <v>34.33</v>
      </c>
      <c r="H68" s="21">
        <v>343.3</v>
      </c>
    </row>
    <row r="69" ht="29" customHeight="1" spans="1:8">
      <c r="A69" s="18" t="s">
        <v>738</v>
      </c>
      <c r="B69" s="19" t="s">
        <v>2551</v>
      </c>
      <c r="C69" s="19"/>
      <c r="D69" s="19" t="s">
        <v>2552</v>
      </c>
      <c r="E69" s="18" t="s">
        <v>373</v>
      </c>
      <c r="F69" s="20" t="s">
        <v>1715</v>
      </c>
      <c r="G69" s="21">
        <f t="shared" si="0"/>
        <v>27.43</v>
      </c>
      <c r="H69" s="21">
        <v>82.29</v>
      </c>
    </row>
    <row r="70" ht="29" customHeight="1" spans="1:8">
      <c r="A70" s="18" t="s">
        <v>742</v>
      </c>
      <c r="B70" s="19" t="s">
        <v>2553</v>
      </c>
      <c r="C70" s="19"/>
      <c r="D70" s="19" t="s">
        <v>2554</v>
      </c>
      <c r="E70" s="18" t="s">
        <v>373</v>
      </c>
      <c r="F70" s="20" t="s">
        <v>604</v>
      </c>
      <c r="G70" s="21">
        <f t="shared" si="0"/>
        <v>25.77</v>
      </c>
      <c r="H70" s="21">
        <v>103.08</v>
      </c>
    </row>
    <row r="71" ht="29" customHeight="1" spans="1:8">
      <c r="A71" s="18" t="s">
        <v>746</v>
      </c>
      <c r="B71" s="19" t="s">
        <v>2555</v>
      </c>
      <c r="C71" s="19"/>
      <c r="D71" s="19" t="s">
        <v>2556</v>
      </c>
      <c r="E71" s="18" t="s">
        <v>1672</v>
      </c>
      <c r="F71" s="20" t="s">
        <v>2135</v>
      </c>
      <c r="G71" s="21">
        <f t="shared" si="0"/>
        <v>58.6</v>
      </c>
      <c r="H71" s="21">
        <v>1230.6</v>
      </c>
    </row>
    <row r="72" ht="29" customHeight="1" spans="1:8">
      <c r="A72" s="18" t="s">
        <v>61</v>
      </c>
      <c r="B72" s="19" t="s">
        <v>61</v>
      </c>
      <c r="C72" s="19"/>
      <c r="D72" s="19" t="s">
        <v>2557</v>
      </c>
      <c r="E72" s="18" t="s">
        <v>61</v>
      </c>
      <c r="F72" s="20" t="s">
        <v>61</v>
      </c>
      <c r="G72" s="21"/>
      <c r="H72" s="21"/>
    </row>
    <row r="73" ht="29" customHeight="1" spans="1:8">
      <c r="A73" s="18" t="s">
        <v>749</v>
      </c>
      <c r="B73" s="19" t="s">
        <v>2558</v>
      </c>
      <c r="C73" s="19"/>
      <c r="D73" s="19" t="s">
        <v>2559</v>
      </c>
      <c r="E73" s="18" t="s">
        <v>1672</v>
      </c>
      <c r="F73" s="20" t="s">
        <v>1517</v>
      </c>
      <c r="G73" s="21">
        <f t="shared" ref="G72:G135" si="1">ROUND(H73/F73,2)</f>
        <v>36.41</v>
      </c>
      <c r="H73" s="21">
        <v>291.28</v>
      </c>
    </row>
    <row r="74" ht="29" customHeight="1" spans="1:8">
      <c r="A74" s="18" t="s">
        <v>752</v>
      </c>
      <c r="B74" s="19" t="s">
        <v>2560</v>
      </c>
      <c r="C74" s="19"/>
      <c r="D74" s="19" t="s">
        <v>2561</v>
      </c>
      <c r="E74" s="18" t="s">
        <v>1672</v>
      </c>
      <c r="F74" s="20" t="s">
        <v>269</v>
      </c>
      <c r="G74" s="21">
        <f t="shared" si="1"/>
        <v>91.18</v>
      </c>
      <c r="H74" s="21">
        <v>182.36</v>
      </c>
    </row>
    <row r="75" ht="29" customHeight="1" spans="1:8">
      <c r="A75" s="18" t="s">
        <v>756</v>
      </c>
      <c r="B75" s="19" t="s">
        <v>2562</v>
      </c>
      <c r="C75" s="19"/>
      <c r="D75" s="19" t="s">
        <v>2563</v>
      </c>
      <c r="E75" s="18" t="s">
        <v>113</v>
      </c>
      <c r="F75" s="20" t="s">
        <v>2564</v>
      </c>
      <c r="G75" s="21">
        <f t="shared" si="1"/>
        <v>7.89</v>
      </c>
      <c r="H75" s="21">
        <v>1060.95</v>
      </c>
    </row>
    <row r="76" ht="29" customHeight="1" spans="1:8">
      <c r="A76" s="18" t="s">
        <v>762</v>
      </c>
      <c r="B76" s="19" t="s">
        <v>2565</v>
      </c>
      <c r="C76" s="19"/>
      <c r="D76" s="19" t="s">
        <v>2566</v>
      </c>
      <c r="E76" s="18" t="s">
        <v>113</v>
      </c>
      <c r="F76" s="20" t="s">
        <v>2567</v>
      </c>
      <c r="G76" s="21">
        <f t="shared" si="1"/>
        <v>8.82</v>
      </c>
      <c r="H76" s="21">
        <v>3778.7</v>
      </c>
    </row>
    <row r="77" ht="29" customHeight="1" spans="1:8">
      <c r="A77" s="18" t="s">
        <v>766</v>
      </c>
      <c r="B77" s="19" t="s">
        <v>2568</v>
      </c>
      <c r="C77" s="19"/>
      <c r="D77" s="19" t="s">
        <v>2569</v>
      </c>
      <c r="E77" s="18" t="s">
        <v>113</v>
      </c>
      <c r="F77" s="20" t="s">
        <v>2570</v>
      </c>
      <c r="G77" s="21">
        <f t="shared" si="1"/>
        <v>3.83</v>
      </c>
      <c r="H77" s="21">
        <v>794.68</v>
      </c>
    </row>
    <row r="78" ht="29" customHeight="1" spans="1:8">
      <c r="A78" s="18" t="s">
        <v>769</v>
      </c>
      <c r="B78" s="19" t="s">
        <v>2571</v>
      </c>
      <c r="C78" s="19"/>
      <c r="D78" s="19" t="s">
        <v>2572</v>
      </c>
      <c r="E78" s="18" t="s">
        <v>427</v>
      </c>
      <c r="F78" s="20" t="s">
        <v>1779</v>
      </c>
      <c r="G78" s="21">
        <f t="shared" si="1"/>
        <v>21.5</v>
      </c>
      <c r="H78" s="21">
        <v>215</v>
      </c>
    </row>
    <row r="79" ht="29" customHeight="1" spans="1:8">
      <c r="A79" s="18" t="s">
        <v>772</v>
      </c>
      <c r="B79" s="19" t="s">
        <v>2573</v>
      </c>
      <c r="C79" s="19"/>
      <c r="D79" s="19" t="s">
        <v>2574</v>
      </c>
      <c r="E79" s="18" t="s">
        <v>113</v>
      </c>
      <c r="F79" s="20" t="s">
        <v>2575</v>
      </c>
      <c r="G79" s="21">
        <f t="shared" si="1"/>
        <v>13.13</v>
      </c>
      <c r="H79" s="21">
        <v>2122.16</v>
      </c>
    </row>
    <row r="80" ht="29" customHeight="1" spans="1:8">
      <c r="A80" s="18" t="s">
        <v>776</v>
      </c>
      <c r="B80" s="19" t="s">
        <v>2576</v>
      </c>
      <c r="C80" s="19"/>
      <c r="D80" s="19" t="s">
        <v>2577</v>
      </c>
      <c r="E80" s="18" t="s">
        <v>2578</v>
      </c>
      <c r="F80" s="20" t="s">
        <v>2579</v>
      </c>
      <c r="G80" s="21">
        <f t="shared" si="1"/>
        <v>95.95</v>
      </c>
      <c r="H80" s="21">
        <v>1343.3</v>
      </c>
    </row>
    <row r="81" ht="29" customHeight="1" spans="1:8">
      <c r="A81" s="18" t="s">
        <v>61</v>
      </c>
      <c r="B81" s="19" t="s">
        <v>61</v>
      </c>
      <c r="C81" s="19"/>
      <c r="D81" s="19" t="s">
        <v>2580</v>
      </c>
      <c r="E81" s="18" t="s">
        <v>61</v>
      </c>
      <c r="F81" s="20" t="s">
        <v>61</v>
      </c>
      <c r="G81" s="21"/>
      <c r="H81" s="21"/>
    </row>
    <row r="82" ht="29" customHeight="1" spans="1:8">
      <c r="A82" s="18" t="s">
        <v>780</v>
      </c>
      <c r="B82" s="19" t="s">
        <v>2581</v>
      </c>
      <c r="C82" s="19"/>
      <c r="D82" s="19" t="s">
        <v>2582</v>
      </c>
      <c r="E82" s="18" t="s">
        <v>373</v>
      </c>
      <c r="F82" s="20" t="s">
        <v>1673</v>
      </c>
      <c r="G82" s="21">
        <f t="shared" si="1"/>
        <v>235.28</v>
      </c>
      <c r="H82" s="21">
        <v>235.28</v>
      </c>
    </row>
    <row r="83" ht="29" customHeight="1" spans="1:8">
      <c r="A83" s="18" t="s">
        <v>784</v>
      </c>
      <c r="B83" s="19" t="s">
        <v>2583</v>
      </c>
      <c r="C83" s="19"/>
      <c r="D83" s="19" t="s">
        <v>2584</v>
      </c>
      <c r="E83" s="18" t="s">
        <v>1672</v>
      </c>
      <c r="F83" s="20" t="s">
        <v>1673</v>
      </c>
      <c r="G83" s="21">
        <f t="shared" si="1"/>
        <v>109.62</v>
      </c>
      <c r="H83" s="21">
        <v>109.62</v>
      </c>
    </row>
    <row r="84" ht="29" customHeight="1" spans="1:8">
      <c r="A84" s="18" t="s">
        <v>790</v>
      </c>
      <c r="B84" s="19" t="s">
        <v>1687</v>
      </c>
      <c r="C84" s="19"/>
      <c r="D84" s="19" t="s">
        <v>2585</v>
      </c>
      <c r="E84" s="18" t="s">
        <v>1672</v>
      </c>
      <c r="F84" s="20" t="s">
        <v>269</v>
      </c>
      <c r="G84" s="21">
        <f t="shared" si="1"/>
        <v>146.89</v>
      </c>
      <c r="H84" s="21">
        <v>293.78</v>
      </c>
    </row>
    <row r="85" ht="29" customHeight="1" spans="1:8">
      <c r="A85" s="18" t="s">
        <v>794</v>
      </c>
      <c r="B85" s="19" t="s">
        <v>2586</v>
      </c>
      <c r="C85" s="19"/>
      <c r="D85" s="19" t="s">
        <v>2587</v>
      </c>
      <c r="E85" s="18" t="s">
        <v>373</v>
      </c>
      <c r="F85" s="20" t="s">
        <v>1673</v>
      </c>
      <c r="G85" s="21">
        <f t="shared" si="1"/>
        <v>7.84</v>
      </c>
      <c r="H85" s="21">
        <v>7.84</v>
      </c>
    </row>
    <row r="86" ht="29" customHeight="1" spans="1:8">
      <c r="A86" s="18" t="s">
        <v>799</v>
      </c>
      <c r="B86" s="19" t="s">
        <v>2588</v>
      </c>
      <c r="C86" s="19"/>
      <c r="D86" s="19" t="s">
        <v>2589</v>
      </c>
      <c r="E86" s="18" t="s">
        <v>373</v>
      </c>
      <c r="F86" s="20" t="s">
        <v>604</v>
      </c>
      <c r="G86" s="21">
        <f t="shared" si="1"/>
        <v>13.73</v>
      </c>
      <c r="H86" s="21">
        <v>54.93</v>
      </c>
    </row>
    <row r="87" ht="29" customHeight="1" spans="1:8">
      <c r="A87" s="18" t="s">
        <v>803</v>
      </c>
      <c r="B87" s="19" t="s">
        <v>2590</v>
      </c>
      <c r="C87" s="19"/>
      <c r="D87" s="19" t="s">
        <v>2591</v>
      </c>
      <c r="E87" s="18" t="s">
        <v>1319</v>
      </c>
      <c r="F87" s="20" t="s">
        <v>269</v>
      </c>
      <c r="G87" s="21">
        <f t="shared" si="1"/>
        <v>169.4</v>
      </c>
      <c r="H87" s="21">
        <v>338.8</v>
      </c>
    </row>
    <row r="88" ht="29" customHeight="1" spans="1:8">
      <c r="A88" s="18" t="s">
        <v>807</v>
      </c>
      <c r="B88" s="19" t="s">
        <v>1680</v>
      </c>
      <c r="C88" s="19"/>
      <c r="D88" s="19" t="s">
        <v>2592</v>
      </c>
      <c r="E88" s="18" t="s">
        <v>1672</v>
      </c>
      <c r="F88" s="20" t="s">
        <v>1779</v>
      </c>
      <c r="G88" s="21">
        <f t="shared" si="1"/>
        <v>127.35</v>
      </c>
      <c r="H88" s="21">
        <v>1273.5</v>
      </c>
    </row>
    <row r="89" ht="29" customHeight="1" spans="1:8">
      <c r="A89" s="18" t="s">
        <v>811</v>
      </c>
      <c r="B89" s="19" t="s">
        <v>2593</v>
      </c>
      <c r="C89" s="19"/>
      <c r="D89" s="19" t="s">
        <v>2594</v>
      </c>
      <c r="E89" s="18" t="s">
        <v>373</v>
      </c>
      <c r="F89" s="20" t="s">
        <v>2244</v>
      </c>
      <c r="G89" s="21">
        <f t="shared" si="1"/>
        <v>6.15</v>
      </c>
      <c r="H89" s="21">
        <v>73.8</v>
      </c>
    </row>
    <row r="90" ht="29" customHeight="1" spans="1:8">
      <c r="A90" s="18" t="s">
        <v>815</v>
      </c>
      <c r="B90" s="19" t="s">
        <v>2595</v>
      </c>
      <c r="C90" s="19"/>
      <c r="D90" s="19" t="s">
        <v>2596</v>
      </c>
      <c r="E90" s="18" t="s">
        <v>373</v>
      </c>
      <c r="F90" s="20" t="s">
        <v>2597</v>
      </c>
      <c r="G90" s="21">
        <f t="shared" si="1"/>
        <v>10.78</v>
      </c>
      <c r="H90" s="21">
        <v>625.24</v>
      </c>
    </row>
    <row r="91" ht="29" customHeight="1" spans="1:8">
      <c r="A91" s="18" t="s">
        <v>819</v>
      </c>
      <c r="B91" s="19" t="s">
        <v>2598</v>
      </c>
      <c r="C91" s="19"/>
      <c r="D91" s="19" t="s">
        <v>2599</v>
      </c>
      <c r="E91" s="18" t="s">
        <v>373</v>
      </c>
      <c r="F91" s="20" t="s">
        <v>2600</v>
      </c>
      <c r="G91" s="21">
        <f t="shared" si="1"/>
        <v>4.13</v>
      </c>
      <c r="H91" s="21">
        <v>338.41</v>
      </c>
    </row>
    <row r="92" ht="29" customHeight="1" spans="1:8">
      <c r="A92" s="18" t="s">
        <v>823</v>
      </c>
      <c r="B92" s="19" t="s">
        <v>2601</v>
      </c>
      <c r="C92" s="19"/>
      <c r="D92" s="19" t="s">
        <v>2602</v>
      </c>
      <c r="E92" s="18" t="s">
        <v>113</v>
      </c>
      <c r="F92" s="20" t="s">
        <v>2603</v>
      </c>
      <c r="G92" s="21">
        <f t="shared" si="1"/>
        <v>22.17</v>
      </c>
      <c r="H92" s="21">
        <v>3467.77</v>
      </c>
    </row>
    <row r="93" ht="29" customHeight="1" spans="1:8">
      <c r="A93" s="18" t="s">
        <v>827</v>
      </c>
      <c r="B93" s="19" t="s">
        <v>2604</v>
      </c>
      <c r="C93" s="19"/>
      <c r="D93" s="19" t="s">
        <v>2486</v>
      </c>
      <c r="E93" s="18" t="s">
        <v>2487</v>
      </c>
      <c r="F93" s="20" t="s">
        <v>2605</v>
      </c>
      <c r="G93" s="21">
        <f t="shared" si="1"/>
        <v>14.81</v>
      </c>
      <c r="H93" s="21">
        <v>2238.42</v>
      </c>
    </row>
    <row r="94" ht="29" customHeight="1" spans="1:8">
      <c r="A94" s="18" t="s">
        <v>831</v>
      </c>
      <c r="B94" s="19" t="s">
        <v>2606</v>
      </c>
      <c r="C94" s="19"/>
      <c r="D94" s="19" t="s">
        <v>2607</v>
      </c>
      <c r="E94" s="18" t="s">
        <v>113</v>
      </c>
      <c r="F94" s="20" t="s">
        <v>2608</v>
      </c>
      <c r="G94" s="21">
        <f t="shared" si="1"/>
        <v>7.64</v>
      </c>
      <c r="H94" s="21">
        <v>1146.88</v>
      </c>
    </row>
    <row r="95" ht="29" customHeight="1" spans="1:8">
      <c r="A95" s="18" t="s">
        <v>835</v>
      </c>
      <c r="B95" s="19" t="s">
        <v>2609</v>
      </c>
      <c r="C95" s="19"/>
      <c r="D95" s="19" t="s">
        <v>2503</v>
      </c>
      <c r="E95" s="18" t="s">
        <v>113</v>
      </c>
      <c r="F95" s="20" t="s">
        <v>2610</v>
      </c>
      <c r="G95" s="21">
        <f t="shared" si="1"/>
        <v>4.42</v>
      </c>
      <c r="H95" s="21">
        <v>2539.05</v>
      </c>
    </row>
    <row r="96" ht="29" customHeight="1" spans="1:8">
      <c r="A96" s="18" t="s">
        <v>839</v>
      </c>
      <c r="B96" s="19" t="s">
        <v>1728</v>
      </c>
      <c r="C96" s="19"/>
      <c r="D96" s="19" t="s">
        <v>2611</v>
      </c>
      <c r="E96" s="18" t="s">
        <v>113</v>
      </c>
      <c r="F96" s="20" t="s">
        <v>2612</v>
      </c>
      <c r="G96" s="21">
        <f t="shared" si="1"/>
        <v>0.99</v>
      </c>
      <c r="H96" s="21">
        <v>4805.46</v>
      </c>
    </row>
    <row r="97" ht="29" customHeight="1" spans="1:8">
      <c r="A97" s="18" t="s">
        <v>843</v>
      </c>
      <c r="B97" s="19" t="s">
        <v>1733</v>
      </c>
      <c r="C97" s="19"/>
      <c r="D97" s="19" t="s">
        <v>2613</v>
      </c>
      <c r="E97" s="18" t="s">
        <v>113</v>
      </c>
      <c r="F97" s="20" t="s">
        <v>2614</v>
      </c>
      <c r="G97" s="21">
        <f t="shared" si="1"/>
        <v>0.99</v>
      </c>
      <c r="H97" s="21">
        <v>607.37</v>
      </c>
    </row>
    <row r="98" ht="29" customHeight="1" spans="1:8">
      <c r="A98" s="18" t="s">
        <v>849</v>
      </c>
      <c r="B98" s="19" t="s">
        <v>1725</v>
      </c>
      <c r="C98" s="19"/>
      <c r="D98" s="19" t="s">
        <v>2615</v>
      </c>
      <c r="E98" s="18" t="s">
        <v>113</v>
      </c>
      <c r="F98" s="20" t="s">
        <v>2616</v>
      </c>
      <c r="G98" s="21">
        <f t="shared" si="1"/>
        <v>1.85</v>
      </c>
      <c r="H98" s="21">
        <v>182.55</v>
      </c>
    </row>
    <row r="99" ht="29" customHeight="1" spans="1:8">
      <c r="A99" s="18" t="s">
        <v>61</v>
      </c>
      <c r="B99" s="19" t="s">
        <v>61</v>
      </c>
      <c r="C99" s="19"/>
      <c r="D99" s="19" t="s">
        <v>2617</v>
      </c>
      <c r="E99" s="18" t="s">
        <v>61</v>
      </c>
      <c r="F99" s="20" t="s">
        <v>61</v>
      </c>
      <c r="G99" s="21"/>
      <c r="H99" s="21"/>
    </row>
    <row r="100" ht="29" customHeight="1" spans="1:8">
      <c r="A100" s="18" t="s">
        <v>853</v>
      </c>
      <c r="B100" s="19" t="s">
        <v>2618</v>
      </c>
      <c r="C100" s="19"/>
      <c r="D100" s="19" t="s">
        <v>2619</v>
      </c>
      <c r="E100" s="18" t="s">
        <v>373</v>
      </c>
      <c r="F100" s="20" t="s">
        <v>1697</v>
      </c>
      <c r="G100" s="21">
        <f t="shared" si="1"/>
        <v>25.77</v>
      </c>
      <c r="H100" s="21">
        <v>335.01</v>
      </c>
    </row>
    <row r="101" ht="29" customHeight="1" spans="1:8">
      <c r="A101" s="18" t="s">
        <v>857</v>
      </c>
      <c r="B101" s="19" t="s">
        <v>2620</v>
      </c>
      <c r="C101" s="19"/>
      <c r="D101" s="19" t="s">
        <v>2621</v>
      </c>
      <c r="E101" s="18" t="s">
        <v>373</v>
      </c>
      <c r="F101" s="20" t="s">
        <v>1673</v>
      </c>
      <c r="G101" s="21">
        <f t="shared" si="1"/>
        <v>37.47</v>
      </c>
      <c r="H101" s="21">
        <v>37.47</v>
      </c>
    </row>
    <row r="102" ht="29" customHeight="1" spans="1:8">
      <c r="A102" s="18" t="s">
        <v>861</v>
      </c>
      <c r="B102" s="19" t="s">
        <v>2622</v>
      </c>
      <c r="C102" s="19"/>
      <c r="D102" s="19" t="s">
        <v>2623</v>
      </c>
      <c r="E102" s="18" t="s">
        <v>373</v>
      </c>
      <c r="F102" s="20" t="s">
        <v>1673</v>
      </c>
      <c r="G102" s="21">
        <f t="shared" si="1"/>
        <v>53.18</v>
      </c>
      <c r="H102" s="21">
        <v>53.18</v>
      </c>
    </row>
    <row r="103" ht="29" customHeight="1" spans="1:8">
      <c r="A103" s="18" t="s">
        <v>867</v>
      </c>
      <c r="B103" s="19" t="s">
        <v>2624</v>
      </c>
      <c r="C103" s="19"/>
      <c r="D103" s="19" t="s">
        <v>2625</v>
      </c>
      <c r="E103" s="18" t="s">
        <v>373</v>
      </c>
      <c r="F103" s="20" t="s">
        <v>1673</v>
      </c>
      <c r="G103" s="21">
        <f t="shared" si="1"/>
        <v>79.45</v>
      </c>
      <c r="H103" s="21">
        <v>79.45</v>
      </c>
    </row>
    <row r="104" ht="29" customHeight="1" spans="1:8">
      <c r="A104" s="18" t="s">
        <v>871</v>
      </c>
      <c r="B104" s="19" t="s">
        <v>2626</v>
      </c>
      <c r="C104" s="19"/>
      <c r="D104" s="19" t="s">
        <v>2479</v>
      </c>
      <c r="E104" s="18" t="s">
        <v>373</v>
      </c>
      <c r="F104" s="20" t="s">
        <v>2472</v>
      </c>
      <c r="G104" s="21">
        <f t="shared" si="1"/>
        <v>4.13</v>
      </c>
      <c r="H104" s="21">
        <v>61.91</v>
      </c>
    </row>
    <row r="105" ht="29" customHeight="1" spans="1:8">
      <c r="A105" s="18" t="s">
        <v>874</v>
      </c>
      <c r="B105" s="19" t="s">
        <v>2627</v>
      </c>
      <c r="C105" s="19"/>
      <c r="D105" s="19" t="s">
        <v>2628</v>
      </c>
      <c r="E105" s="18" t="s">
        <v>1672</v>
      </c>
      <c r="F105" s="20" t="s">
        <v>1673</v>
      </c>
      <c r="G105" s="21">
        <f t="shared" si="1"/>
        <v>1552.57</v>
      </c>
      <c r="H105" s="21">
        <v>1552.57</v>
      </c>
    </row>
    <row r="106" ht="29" customHeight="1" spans="1:8">
      <c r="A106" s="18" t="s">
        <v>1581</v>
      </c>
      <c r="B106" s="19" t="s">
        <v>2629</v>
      </c>
      <c r="C106" s="19"/>
      <c r="D106" s="19" t="s">
        <v>2489</v>
      </c>
      <c r="E106" s="18" t="s">
        <v>113</v>
      </c>
      <c r="F106" s="20" t="s">
        <v>2630</v>
      </c>
      <c r="G106" s="21">
        <f t="shared" si="1"/>
        <v>6.07</v>
      </c>
      <c r="H106" s="21">
        <v>385.86</v>
      </c>
    </row>
    <row r="107" ht="29" customHeight="1" spans="1:8">
      <c r="A107" s="18" t="s">
        <v>880</v>
      </c>
      <c r="B107" s="19" t="s">
        <v>2631</v>
      </c>
      <c r="C107" s="19"/>
      <c r="D107" s="19" t="s">
        <v>2506</v>
      </c>
      <c r="E107" s="18" t="s">
        <v>113</v>
      </c>
      <c r="F107" s="20" t="s">
        <v>2632</v>
      </c>
      <c r="G107" s="21">
        <f t="shared" si="1"/>
        <v>0.78</v>
      </c>
      <c r="H107" s="21">
        <v>20.94</v>
      </c>
    </row>
    <row r="108" ht="29" customHeight="1" spans="1:8">
      <c r="A108" s="18" t="s">
        <v>883</v>
      </c>
      <c r="B108" s="19" t="s">
        <v>2633</v>
      </c>
      <c r="C108" s="19"/>
      <c r="D108" s="19" t="s">
        <v>2634</v>
      </c>
      <c r="E108" s="18" t="s">
        <v>113</v>
      </c>
      <c r="F108" s="20" t="s">
        <v>2635</v>
      </c>
      <c r="G108" s="21">
        <f t="shared" si="1"/>
        <v>0.79</v>
      </c>
      <c r="H108" s="21">
        <v>41.67</v>
      </c>
    </row>
    <row r="109" ht="29" customHeight="1" spans="1:8">
      <c r="A109" s="18" t="s">
        <v>61</v>
      </c>
      <c r="B109" s="19" t="s">
        <v>61</v>
      </c>
      <c r="C109" s="19"/>
      <c r="D109" s="19" t="s">
        <v>2636</v>
      </c>
      <c r="E109" s="18" t="s">
        <v>61</v>
      </c>
      <c r="F109" s="20" t="s">
        <v>61</v>
      </c>
      <c r="G109" s="21"/>
      <c r="H109" s="21"/>
    </row>
    <row r="110" ht="29" customHeight="1" spans="1:8">
      <c r="A110" s="18" t="s">
        <v>886</v>
      </c>
      <c r="B110" s="19" t="s">
        <v>2637</v>
      </c>
      <c r="C110" s="19"/>
      <c r="D110" s="19" t="s">
        <v>2638</v>
      </c>
      <c r="E110" s="18" t="s">
        <v>113</v>
      </c>
      <c r="F110" s="20" t="s">
        <v>2639</v>
      </c>
      <c r="G110" s="21">
        <f t="shared" si="1"/>
        <v>37.87</v>
      </c>
      <c r="H110" s="21">
        <v>897.51</v>
      </c>
    </row>
    <row r="111" ht="29" customHeight="1" spans="1:8">
      <c r="A111" s="18" t="s">
        <v>890</v>
      </c>
      <c r="B111" s="19" t="s">
        <v>2640</v>
      </c>
      <c r="C111" s="19"/>
      <c r="D111" s="19" t="s">
        <v>2641</v>
      </c>
      <c r="E111" s="18" t="s">
        <v>113</v>
      </c>
      <c r="F111" s="20" t="s">
        <v>2642</v>
      </c>
      <c r="G111" s="21">
        <f t="shared" si="1"/>
        <v>31.81</v>
      </c>
      <c r="H111" s="21">
        <v>351.47</v>
      </c>
    </row>
    <row r="112" ht="29" customHeight="1" spans="1:8">
      <c r="A112" s="18" t="s">
        <v>894</v>
      </c>
      <c r="B112" s="19" t="s">
        <v>2643</v>
      </c>
      <c r="C112" s="19"/>
      <c r="D112" s="19" t="s">
        <v>2644</v>
      </c>
      <c r="E112" s="18" t="s">
        <v>113</v>
      </c>
      <c r="F112" s="20" t="s">
        <v>2645</v>
      </c>
      <c r="G112" s="21">
        <f t="shared" si="1"/>
        <v>30.48</v>
      </c>
      <c r="H112" s="21">
        <v>899.11</v>
      </c>
    </row>
    <row r="113" ht="29" customHeight="1" spans="1:8">
      <c r="A113" s="18" t="s">
        <v>899</v>
      </c>
      <c r="B113" s="19" t="s">
        <v>2646</v>
      </c>
      <c r="C113" s="19"/>
      <c r="D113" s="19" t="s">
        <v>2647</v>
      </c>
      <c r="E113" s="18" t="s">
        <v>113</v>
      </c>
      <c r="F113" s="20" t="s">
        <v>2648</v>
      </c>
      <c r="G113" s="21">
        <f t="shared" si="1"/>
        <v>28.56</v>
      </c>
      <c r="H113" s="21">
        <v>729.02</v>
      </c>
    </row>
    <row r="114" ht="29" customHeight="1" spans="1:8">
      <c r="A114" s="18" t="s">
        <v>903</v>
      </c>
      <c r="B114" s="19" t="s">
        <v>2649</v>
      </c>
      <c r="C114" s="19"/>
      <c r="D114" s="19" t="s">
        <v>2650</v>
      </c>
      <c r="E114" s="18" t="s">
        <v>113</v>
      </c>
      <c r="F114" s="20" t="s">
        <v>2651</v>
      </c>
      <c r="G114" s="21">
        <f t="shared" si="1"/>
        <v>26.37</v>
      </c>
      <c r="H114" s="21">
        <v>489.72</v>
      </c>
    </row>
    <row r="115" ht="29" customHeight="1" spans="1:8">
      <c r="A115" s="18" t="s">
        <v>907</v>
      </c>
      <c r="B115" s="19" t="s">
        <v>2652</v>
      </c>
      <c r="C115" s="19"/>
      <c r="D115" s="19" t="s">
        <v>2653</v>
      </c>
      <c r="E115" s="18" t="s">
        <v>113</v>
      </c>
      <c r="F115" s="20" t="s">
        <v>2654</v>
      </c>
      <c r="G115" s="21">
        <f t="shared" si="1"/>
        <v>24.01</v>
      </c>
      <c r="H115" s="21">
        <v>157.97</v>
      </c>
    </row>
    <row r="116" ht="29" customHeight="1" spans="1:8">
      <c r="A116" s="18" t="s">
        <v>1950</v>
      </c>
      <c r="B116" s="19" t="s">
        <v>2655</v>
      </c>
      <c r="C116" s="19"/>
      <c r="D116" s="19" t="s">
        <v>2656</v>
      </c>
      <c r="E116" s="18" t="s">
        <v>113</v>
      </c>
      <c r="F116" s="20" t="s">
        <v>2657</v>
      </c>
      <c r="G116" s="21">
        <f t="shared" si="1"/>
        <v>19.95</v>
      </c>
      <c r="H116" s="21">
        <v>51.87</v>
      </c>
    </row>
    <row r="117" ht="29" customHeight="1" spans="1:8">
      <c r="A117" s="18" t="s">
        <v>911</v>
      </c>
      <c r="B117" s="19" t="s">
        <v>2658</v>
      </c>
      <c r="C117" s="19"/>
      <c r="D117" s="19" t="s">
        <v>2659</v>
      </c>
      <c r="E117" s="18" t="s">
        <v>113</v>
      </c>
      <c r="F117" s="20" t="s">
        <v>2660</v>
      </c>
      <c r="G117" s="21">
        <f t="shared" si="1"/>
        <v>19.07</v>
      </c>
      <c r="H117" s="21">
        <v>94.78</v>
      </c>
    </row>
    <row r="118" ht="29" customHeight="1" spans="1:8">
      <c r="A118" s="18" t="s">
        <v>915</v>
      </c>
      <c r="B118" s="19" t="s">
        <v>1998</v>
      </c>
      <c r="C118" s="19"/>
      <c r="D118" s="19" t="s">
        <v>2661</v>
      </c>
      <c r="E118" s="18" t="s">
        <v>113</v>
      </c>
      <c r="F118" s="20" t="s">
        <v>2662</v>
      </c>
      <c r="G118" s="21">
        <f t="shared" si="1"/>
        <v>19.71</v>
      </c>
      <c r="H118" s="21">
        <v>468.34</v>
      </c>
    </row>
    <row r="119" ht="29" customHeight="1" spans="1:8">
      <c r="A119" s="18" t="s">
        <v>919</v>
      </c>
      <c r="B119" s="19" t="s">
        <v>2004</v>
      </c>
      <c r="C119" s="19"/>
      <c r="D119" s="19" t="s">
        <v>2663</v>
      </c>
      <c r="E119" s="18" t="s">
        <v>113</v>
      </c>
      <c r="F119" s="20" t="s">
        <v>2664</v>
      </c>
      <c r="G119" s="21">
        <f t="shared" si="1"/>
        <v>18.06</v>
      </c>
      <c r="H119" s="21">
        <v>319.17</v>
      </c>
    </row>
    <row r="120" ht="29" customHeight="1" spans="1:8">
      <c r="A120" s="18" t="s">
        <v>923</v>
      </c>
      <c r="B120" s="19" t="s">
        <v>2007</v>
      </c>
      <c r="C120" s="19"/>
      <c r="D120" s="19" t="s">
        <v>2665</v>
      </c>
      <c r="E120" s="18" t="s">
        <v>113</v>
      </c>
      <c r="F120" s="20" t="s">
        <v>2666</v>
      </c>
      <c r="G120" s="21">
        <f t="shared" si="1"/>
        <v>15.57</v>
      </c>
      <c r="H120" s="21">
        <v>237.71</v>
      </c>
    </row>
    <row r="121" ht="29" customHeight="1" spans="1:8">
      <c r="A121" s="18" t="s">
        <v>1959</v>
      </c>
      <c r="B121" s="19" t="s">
        <v>2010</v>
      </c>
      <c r="C121" s="19"/>
      <c r="D121" s="19" t="s">
        <v>2667</v>
      </c>
      <c r="E121" s="18" t="s">
        <v>113</v>
      </c>
      <c r="F121" s="20" t="s">
        <v>2668</v>
      </c>
      <c r="G121" s="21">
        <f t="shared" si="1"/>
        <v>13.86</v>
      </c>
      <c r="H121" s="21">
        <v>355.94</v>
      </c>
    </row>
    <row r="122" ht="29" customHeight="1" spans="1:8">
      <c r="A122" s="18" t="s">
        <v>927</v>
      </c>
      <c r="B122" s="19" t="s">
        <v>2001</v>
      </c>
      <c r="C122" s="19"/>
      <c r="D122" s="19" t="s">
        <v>2669</v>
      </c>
      <c r="E122" s="18" t="s">
        <v>113</v>
      </c>
      <c r="F122" s="20" t="s">
        <v>2670</v>
      </c>
      <c r="G122" s="21">
        <f t="shared" si="1"/>
        <v>12.84</v>
      </c>
      <c r="H122" s="21">
        <v>388.71</v>
      </c>
    </row>
    <row r="123" ht="29" customHeight="1" spans="1:8">
      <c r="A123" s="18" t="s">
        <v>930</v>
      </c>
      <c r="B123" s="19" t="s">
        <v>2116</v>
      </c>
      <c r="C123" s="19"/>
      <c r="D123" s="19" t="s">
        <v>2671</v>
      </c>
      <c r="E123" s="18" t="s">
        <v>113</v>
      </c>
      <c r="F123" s="20" t="s">
        <v>2672</v>
      </c>
      <c r="G123" s="21">
        <f t="shared" si="1"/>
        <v>11.56</v>
      </c>
      <c r="H123" s="21">
        <v>1572.84</v>
      </c>
    </row>
    <row r="124" ht="29" customHeight="1" spans="1:8">
      <c r="A124" s="18" t="s">
        <v>933</v>
      </c>
      <c r="B124" s="19" t="s">
        <v>2673</v>
      </c>
      <c r="C124" s="19"/>
      <c r="D124" s="19" t="s">
        <v>2674</v>
      </c>
      <c r="E124" s="18" t="s">
        <v>2227</v>
      </c>
      <c r="F124" s="20" t="s">
        <v>2675</v>
      </c>
      <c r="G124" s="21">
        <f t="shared" si="1"/>
        <v>10.74</v>
      </c>
      <c r="H124" s="21">
        <v>1028.22</v>
      </c>
    </row>
    <row r="125" ht="29" customHeight="1" spans="1:8">
      <c r="A125" s="18" t="s">
        <v>936</v>
      </c>
      <c r="B125" s="19" t="s">
        <v>2676</v>
      </c>
      <c r="C125" s="19"/>
      <c r="D125" s="19" t="s">
        <v>2677</v>
      </c>
      <c r="E125" s="18" t="s">
        <v>373</v>
      </c>
      <c r="F125" s="20" t="s">
        <v>1673</v>
      </c>
      <c r="G125" s="21">
        <f t="shared" si="1"/>
        <v>46.16</v>
      </c>
      <c r="H125" s="21">
        <v>46.16</v>
      </c>
    </row>
    <row r="126" ht="29" customHeight="1" spans="1:8">
      <c r="A126" s="18" t="s">
        <v>940</v>
      </c>
      <c r="B126" s="19" t="s">
        <v>1980</v>
      </c>
      <c r="C126" s="19"/>
      <c r="D126" s="19" t="s">
        <v>2678</v>
      </c>
      <c r="E126" s="18" t="s">
        <v>373</v>
      </c>
      <c r="F126" s="20" t="s">
        <v>1673</v>
      </c>
      <c r="G126" s="21">
        <f t="shared" si="1"/>
        <v>33.1</v>
      </c>
      <c r="H126" s="21">
        <v>33.1</v>
      </c>
    </row>
    <row r="127" ht="29" customHeight="1" spans="1:8">
      <c r="A127" s="18" t="s">
        <v>943</v>
      </c>
      <c r="B127" s="19" t="s">
        <v>1974</v>
      </c>
      <c r="C127" s="19"/>
      <c r="D127" s="19" t="s">
        <v>2679</v>
      </c>
      <c r="E127" s="18" t="s">
        <v>373</v>
      </c>
      <c r="F127" s="20" t="s">
        <v>1715</v>
      </c>
      <c r="G127" s="21">
        <f t="shared" si="1"/>
        <v>33.1</v>
      </c>
      <c r="H127" s="21">
        <v>99.3</v>
      </c>
    </row>
    <row r="128" ht="29" customHeight="1" spans="1:8">
      <c r="A128" s="18" t="s">
        <v>946</v>
      </c>
      <c r="B128" s="19" t="s">
        <v>1976</v>
      </c>
      <c r="C128" s="19"/>
      <c r="D128" s="19" t="s">
        <v>2680</v>
      </c>
      <c r="E128" s="18" t="s">
        <v>373</v>
      </c>
      <c r="F128" s="20" t="s">
        <v>275</v>
      </c>
      <c r="G128" s="21">
        <f t="shared" si="1"/>
        <v>20.97</v>
      </c>
      <c r="H128" s="21">
        <v>146.79</v>
      </c>
    </row>
    <row r="129" ht="29" customHeight="1" spans="1:8">
      <c r="A129" s="18" t="s">
        <v>950</v>
      </c>
      <c r="B129" s="19" t="s">
        <v>1978</v>
      </c>
      <c r="C129" s="19"/>
      <c r="D129" s="19" t="s">
        <v>2681</v>
      </c>
      <c r="E129" s="18" t="s">
        <v>373</v>
      </c>
      <c r="F129" s="20" t="s">
        <v>2244</v>
      </c>
      <c r="G129" s="21">
        <f t="shared" si="1"/>
        <v>20.97</v>
      </c>
      <c r="H129" s="21">
        <v>251.64</v>
      </c>
    </row>
    <row r="130" ht="29" customHeight="1" spans="1:8">
      <c r="A130" s="18" t="s">
        <v>954</v>
      </c>
      <c r="B130" s="19" t="s">
        <v>2682</v>
      </c>
      <c r="C130" s="19"/>
      <c r="D130" s="19" t="s">
        <v>2683</v>
      </c>
      <c r="E130" s="18" t="s">
        <v>373</v>
      </c>
      <c r="F130" s="20" t="s">
        <v>1673</v>
      </c>
      <c r="G130" s="21">
        <f t="shared" si="1"/>
        <v>9.43</v>
      </c>
      <c r="H130" s="21">
        <v>9.43</v>
      </c>
    </row>
    <row r="131" ht="29" customHeight="1" spans="1:8">
      <c r="A131" s="18" t="s">
        <v>958</v>
      </c>
      <c r="B131" s="19" t="s">
        <v>2684</v>
      </c>
      <c r="C131" s="19"/>
      <c r="D131" s="19" t="s">
        <v>2685</v>
      </c>
      <c r="E131" s="18" t="s">
        <v>373</v>
      </c>
      <c r="F131" s="20" t="s">
        <v>1673</v>
      </c>
      <c r="G131" s="21">
        <f t="shared" si="1"/>
        <v>7.69</v>
      </c>
      <c r="H131" s="21">
        <v>7.69</v>
      </c>
    </row>
    <row r="132" ht="29" customHeight="1" spans="1:8">
      <c r="A132" s="18" t="s">
        <v>962</v>
      </c>
      <c r="B132" s="19" t="s">
        <v>2686</v>
      </c>
      <c r="C132" s="19"/>
      <c r="D132" s="19" t="s">
        <v>2687</v>
      </c>
      <c r="E132" s="18" t="s">
        <v>373</v>
      </c>
      <c r="F132" s="20" t="s">
        <v>1697</v>
      </c>
      <c r="G132" s="21">
        <f t="shared" si="1"/>
        <v>7.69</v>
      </c>
      <c r="H132" s="21">
        <v>99.97</v>
      </c>
    </row>
    <row r="133" ht="29" customHeight="1" spans="1:8">
      <c r="A133" s="18" t="s">
        <v>964</v>
      </c>
      <c r="B133" s="19" t="s">
        <v>2688</v>
      </c>
      <c r="C133" s="19"/>
      <c r="D133" s="19" t="s">
        <v>2689</v>
      </c>
      <c r="E133" s="18" t="s">
        <v>373</v>
      </c>
      <c r="F133" s="20" t="s">
        <v>269</v>
      </c>
      <c r="G133" s="21">
        <f t="shared" si="1"/>
        <v>7.69</v>
      </c>
      <c r="H133" s="21">
        <v>15.38</v>
      </c>
    </row>
    <row r="134" ht="29" customHeight="1" spans="1:8">
      <c r="A134" s="18" t="s">
        <v>2690</v>
      </c>
      <c r="B134" s="19" t="s">
        <v>2691</v>
      </c>
      <c r="C134" s="19"/>
      <c r="D134" s="19" t="s">
        <v>2692</v>
      </c>
      <c r="E134" s="18" t="s">
        <v>2693</v>
      </c>
      <c r="F134" s="20" t="s">
        <v>1673</v>
      </c>
      <c r="G134" s="21">
        <f t="shared" si="1"/>
        <v>269.85</v>
      </c>
      <c r="H134" s="21">
        <v>269.85</v>
      </c>
    </row>
    <row r="135" ht="29" customHeight="1" spans="1:8">
      <c r="A135" s="18" t="s">
        <v>2694</v>
      </c>
      <c r="B135" s="19" t="s">
        <v>2695</v>
      </c>
      <c r="C135" s="19"/>
      <c r="D135" s="19" t="s">
        <v>2696</v>
      </c>
      <c r="E135" s="18" t="s">
        <v>373</v>
      </c>
      <c r="F135" s="20" t="s">
        <v>1673</v>
      </c>
      <c r="G135" s="21">
        <f t="shared" si="1"/>
        <v>9.43</v>
      </c>
      <c r="H135" s="21">
        <v>9.43</v>
      </c>
    </row>
    <row r="136" ht="29" customHeight="1" spans="1:8">
      <c r="A136" s="18" t="s">
        <v>2697</v>
      </c>
      <c r="B136" s="19" t="s">
        <v>2698</v>
      </c>
      <c r="C136" s="19"/>
      <c r="D136" s="19" t="s">
        <v>2699</v>
      </c>
      <c r="E136" s="18" t="s">
        <v>373</v>
      </c>
      <c r="F136" s="20" t="s">
        <v>604</v>
      </c>
      <c r="G136" s="21">
        <f t="shared" ref="G136:G199" si="2">ROUND(H136/F136,2)</f>
        <v>15.17</v>
      </c>
      <c r="H136" s="21">
        <v>60.68</v>
      </c>
    </row>
    <row r="137" ht="29" customHeight="1" spans="1:8">
      <c r="A137" s="18" t="s">
        <v>61</v>
      </c>
      <c r="B137" s="19" t="s">
        <v>61</v>
      </c>
      <c r="C137" s="19"/>
      <c r="D137" s="19" t="s">
        <v>2700</v>
      </c>
      <c r="E137" s="18" t="s">
        <v>61</v>
      </c>
      <c r="F137" s="20" t="s">
        <v>61</v>
      </c>
      <c r="G137" s="21"/>
      <c r="H137" s="21"/>
    </row>
    <row r="138" ht="29" customHeight="1" spans="1:8">
      <c r="A138" s="18" t="s">
        <v>2701</v>
      </c>
      <c r="B138" s="19" t="s">
        <v>2131</v>
      </c>
      <c r="C138" s="19"/>
      <c r="D138" s="19" t="s">
        <v>2702</v>
      </c>
      <c r="E138" s="18" t="s">
        <v>113</v>
      </c>
      <c r="F138" s="20" t="s">
        <v>2703</v>
      </c>
      <c r="G138" s="21">
        <f t="shared" si="2"/>
        <v>11.56</v>
      </c>
      <c r="H138" s="21">
        <v>791.04</v>
      </c>
    </row>
    <row r="139" ht="29" customHeight="1" spans="1:8">
      <c r="A139" s="18" t="s">
        <v>2704</v>
      </c>
      <c r="B139" s="19" t="s">
        <v>2705</v>
      </c>
      <c r="C139" s="19"/>
      <c r="D139" s="19" t="s">
        <v>2706</v>
      </c>
      <c r="E139" s="18" t="s">
        <v>1319</v>
      </c>
      <c r="F139" s="20" t="s">
        <v>2140</v>
      </c>
      <c r="G139" s="21">
        <f t="shared" si="2"/>
        <v>17.37</v>
      </c>
      <c r="H139" s="21">
        <v>191.06</v>
      </c>
    </row>
    <row r="140" ht="29" customHeight="1" spans="1:8">
      <c r="A140" s="18" t="s">
        <v>2707</v>
      </c>
      <c r="B140" s="19" t="s">
        <v>2708</v>
      </c>
      <c r="C140" s="19"/>
      <c r="D140" s="19" t="s">
        <v>2709</v>
      </c>
      <c r="E140" s="18" t="s">
        <v>1672</v>
      </c>
      <c r="F140" s="20" t="s">
        <v>2140</v>
      </c>
      <c r="G140" s="21">
        <f t="shared" si="2"/>
        <v>57.97</v>
      </c>
      <c r="H140" s="21">
        <v>637.67</v>
      </c>
    </row>
    <row r="141" ht="29" customHeight="1" spans="1:8">
      <c r="A141" s="18" t="s">
        <v>61</v>
      </c>
      <c r="B141" s="19" t="s">
        <v>61</v>
      </c>
      <c r="C141" s="19"/>
      <c r="D141" s="19" t="s">
        <v>2710</v>
      </c>
      <c r="E141" s="18" t="s">
        <v>61</v>
      </c>
      <c r="F141" s="20" t="s">
        <v>61</v>
      </c>
      <c r="G141" s="21"/>
      <c r="H141" s="21"/>
    </row>
    <row r="142" ht="29" customHeight="1" spans="1:8">
      <c r="A142" s="18" t="s">
        <v>2711</v>
      </c>
      <c r="B142" s="19" t="s">
        <v>2133</v>
      </c>
      <c r="C142" s="19"/>
      <c r="D142" s="19" t="s">
        <v>2712</v>
      </c>
      <c r="E142" s="18" t="s">
        <v>113</v>
      </c>
      <c r="F142" s="20" t="s">
        <v>2713</v>
      </c>
      <c r="G142" s="21">
        <f t="shared" si="2"/>
        <v>29.51</v>
      </c>
      <c r="H142" s="21">
        <v>971.72</v>
      </c>
    </row>
    <row r="143" ht="29" customHeight="1" spans="1:8">
      <c r="A143" s="18" t="s">
        <v>2714</v>
      </c>
      <c r="B143" s="19" t="s">
        <v>2715</v>
      </c>
      <c r="C143" s="19"/>
      <c r="D143" s="19" t="s">
        <v>2716</v>
      </c>
      <c r="E143" s="18" t="s">
        <v>113</v>
      </c>
      <c r="F143" s="20" t="s">
        <v>2717</v>
      </c>
      <c r="G143" s="21">
        <f t="shared" si="2"/>
        <v>20.56</v>
      </c>
      <c r="H143" s="21">
        <v>4795.68</v>
      </c>
    </row>
    <row r="144" ht="29" customHeight="1" spans="1:8">
      <c r="A144" s="18" t="s">
        <v>2718</v>
      </c>
      <c r="B144" s="19" t="s">
        <v>2719</v>
      </c>
      <c r="C144" s="19"/>
      <c r="D144" s="19" t="s">
        <v>2720</v>
      </c>
      <c r="E144" s="18" t="s">
        <v>113</v>
      </c>
      <c r="F144" s="20" t="s">
        <v>2721</v>
      </c>
      <c r="G144" s="21">
        <f t="shared" si="2"/>
        <v>18.46</v>
      </c>
      <c r="H144" s="21">
        <v>368.19</v>
      </c>
    </row>
    <row r="145" ht="29" customHeight="1" spans="1:8">
      <c r="A145" s="18" t="s">
        <v>2722</v>
      </c>
      <c r="B145" s="19" t="s">
        <v>2723</v>
      </c>
      <c r="C145" s="19"/>
      <c r="D145" s="19" t="s">
        <v>2724</v>
      </c>
      <c r="E145" s="18" t="s">
        <v>113</v>
      </c>
      <c r="F145" s="20" t="s">
        <v>2725</v>
      </c>
      <c r="G145" s="21">
        <f t="shared" si="2"/>
        <v>13.79</v>
      </c>
      <c r="H145" s="21">
        <v>206.3</v>
      </c>
    </row>
    <row r="146" ht="29" customHeight="1" spans="1:8">
      <c r="A146" s="18" t="s">
        <v>966</v>
      </c>
      <c r="B146" s="19" t="s">
        <v>2726</v>
      </c>
      <c r="C146" s="19"/>
      <c r="D146" s="19" t="s">
        <v>2727</v>
      </c>
      <c r="E146" s="18" t="s">
        <v>373</v>
      </c>
      <c r="F146" s="20" t="s">
        <v>2728</v>
      </c>
      <c r="G146" s="21">
        <f t="shared" si="2"/>
        <v>2.04</v>
      </c>
      <c r="H146" s="21">
        <v>44.88</v>
      </c>
    </row>
    <row r="147" ht="29" customHeight="1" spans="1:8">
      <c r="A147" s="18" t="s">
        <v>968</v>
      </c>
      <c r="B147" s="19" t="s">
        <v>2729</v>
      </c>
      <c r="C147" s="19"/>
      <c r="D147" s="19" t="s">
        <v>2730</v>
      </c>
      <c r="E147" s="18" t="s">
        <v>373</v>
      </c>
      <c r="F147" s="20" t="s">
        <v>2140</v>
      </c>
      <c r="G147" s="21">
        <f t="shared" si="2"/>
        <v>37.62</v>
      </c>
      <c r="H147" s="21">
        <v>413.81</v>
      </c>
    </row>
    <row r="148" ht="29" customHeight="1" spans="1:8">
      <c r="A148" s="18" t="s">
        <v>971</v>
      </c>
      <c r="B148" s="19" t="s">
        <v>2731</v>
      </c>
      <c r="C148" s="19"/>
      <c r="D148" s="19" t="s">
        <v>2732</v>
      </c>
      <c r="E148" s="18" t="s">
        <v>373</v>
      </c>
      <c r="F148" s="20" t="s">
        <v>1673</v>
      </c>
      <c r="G148" s="21">
        <f t="shared" si="2"/>
        <v>59.39</v>
      </c>
      <c r="H148" s="21">
        <v>59.39</v>
      </c>
    </row>
    <row r="149" ht="29" customHeight="1" spans="1:8">
      <c r="A149" s="18" t="s">
        <v>975</v>
      </c>
      <c r="B149" s="19" t="s">
        <v>2733</v>
      </c>
      <c r="C149" s="19"/>
      <c r="D149" s="19" t="s">
        <v>2734</v>
      </c>
      <c r="E149" s="18" t="s">
        <v>373</v>
      </c>
      <c r="F149" s="20" t="s">
        <v>2140</v>
      </c>
      <c r="G149" s="21">
        <f t="shared" si="2"/>
        <v>32.1</v>
      </c>
      <c r="H149" s="21">
        <v>353.12</v>
      </c>
    </row>
    <row r="150" ht="29" customHeight="1" spans="1:8">
      <c r="A150" s="18" t="s">
        <v>978</v>
      </c>
      <c r="B150" s="19" t="s">
        <v>2735</v>
      </c>
      <c r="C150" s="19"/>
      <c r="D150" s="19" t="s">
        <v>2736</v>
      </c>
      <c r="E150" s="18" t="s">
        <v>373</v>
      </c>
      <c r="F150" s="20" t="s">
        <v>269</v>
      </c>
      <c r="G150" s="21">
        <f t="shared" si="2"/>
        <v>37.62</v>
      </c>
      <c r="H150" s="21">
        <v>75.24</v>
      </c>
    </row>
    <row r="151" ht="29" customHeight="1" spans="1:8">
      <c r="A151" s="18" t="s">
        <v>981</v>
      </c>
      <c r="B151" s="19" t="s">
        <v>2737</v>
      </c>
      <c r="C151" s="19"/>
      <c r="D151" s="19" t="s">
        <v>2738</v>
      </c>
      <c r="E151" s="18" t="s">
        <v>373</v>
      </c>
      <c r="F151" s="20" t="s">
        <v>2492</v>
      </c>
      <c r="G151" s="21">
        <f t="shared" si="2"/>
        <v>16.6</v>
      </c>
      <c r="H151" s="21">
        <v>331.98</v>
      </c>
    </row>
    <row r="152" ht="29" customHeight="1" spans="1:8">
      <c r="A152" s="18" t="s">
        <v>984</v>
      </c>
      <c r="B152" s="19" t="s">
        <v>2739</v>
      </c>
      <c r="C152" s="19"/>
      <c r="D152" s="19" t="s">
        <v>2740</v>
      </c>
      <c r="E152" s="18" t="s">
        <v>373</v>
      </c>
      <c r="F152" s="20" t="s">
        <v>1673</v>
      </c>
      <c r="G152" s="21">
        <f t="shared" si="2"/>
        <v>12.54</v>
      </c>
      <c r="H152" s="21">
        <v>12.54</v>
      </c>
    </row>
    <row r="153" ht="29" customHeight="1" spans="1:8">
      <c r="A153" s="18" t="s">
        <v>987</v>
      </c>
      <c r="B153" s="19" t="s">
        <v>2741</v>
      </c>
      <c r="C153" s="19"/>
      <c r="D153" s="19" t="s">
        <v>2742</v>
      </c>
      <c r="E153" s="18" t="s">
        <v>373</v>
      </c>
      <c r="F153" s="20" t="s">
        <v>1673</v>
      </c>
      <c r="G153" s="21">
        <f t="shared" si="2"/>
        <v>9.79</v>
      </c>
      <c r="H153" s="21">
        <v>9.79</v>
      </c>
    </row>
    <row r="154" ht="29" customHeight="1" spans="1:8">
      <c r="A154" s="18" t="s">
        <v>990</v>
      </c>
      <c r="B154" s="19" t="s">
        <v>2743</v>
      </c>
      <c r="C154" s="19"/>
      <c r="D154" s="19" t="s">
        <v>2744</v>
      </c>
      <c r="E154" s="18" t="s">
        <v>373</v>
      </c>
      <c r="F154" s="20" t="s">
        <v>2244</v>
      </c>
      <c r="G154" s="21">
        <f t="shared" si="2"/>
        <v>8.56</v>
      </c>
      <c r="H154" s="21">
        <v>102.7</v>
      </c>
    </row>
    <row r="155" ht="29" customHeight="1" spans="1:8">
      <c r="A155" s="18" t="s">
        <v>993</v>
      </c>
      <c r="B155" s="19" t="s">
        <v>2745</v>
      </c>
      <c r="C155" s="19"/>
      <c r="D155" s="19" t="s">
        <v>2746</v>
      </c>
      <c r="E155" s="18" t="s">
        <v>2693</v>
      </c>
      <c r="F155" s="20" t="s">
        <v>1973</v>
      </c>
      <c r="G155" s="21">
        <f t="shared" si="2"/>
        <v>87.44</v>
      </c>
      <c r="H155" s="21">
        <v>2011.07</v>
      </c>
    </row>
    <row r="156" ht="29" customHeight="1" spans="1:8">
      <c r="A156" s="18" t="s">
        <v>996</v>
      </c>
      <c r="B156" s="19" t="s">
        <v>2747</v>
      </c>
      <c r="C156" s="19"/>
      <c r="D156" s="19" t="s">
        <v>2748</v>
      </c>
      <c r="E156" s="18" t="s">
        <v>2693</v>
      </c>
      <c r="F156" s="20" t="s">
        <v>269</v>
      </c>
      <c r="G156" s="21">
        <f t="shared" si="2"/>
        <v>64.69</v>
      </c>
      <c r="H156" s="21">
        <v>129.37</v>
      </c>
    </row>
    <row r="157" ht="29" customHeight="1" spans="1:8">
      <c r="A157" s="18" t="s">
        <v>999</v>
      </c>
      <c r="B157" s="19" t="s">
        <v>2749</v>
      </c>
      <c r="C157" s="19"/>
      <c r="D157" s="19" t="s">
        <v>2750</v>
      </c>
      <c r="E157" s="18" t="s">
        <v>2693</v>
      </c>
      <c r="F157" s="20" t="s">
        <v>1673</v>
      </c>
      <c r="G157" s="21">
        <f t="shared" si="2"/>
        <v>64.68</v>
      </c>
      <c r="H157" s="21">
        <v>64.68</v>
      </c>
    </row>
    <row r="158" ht="29" customHeight="1" spans="1:8">
      <c r="A158" s="18" t="s">
        <v>1003</v>
      </c>
      <c r="B158" s="19" t="s">
        <v>2751</v>
      </c>
      <c r="C158" s="19"/>
      <c r="D158" s="19" t="s">
        <v>2752</v>
      </c>
      <c r="E158" s="18" t="s">
        <v>2693</v>
      </c>
      <c r="F158" s="20" t="s">
        <v>275</v>
      </c>
      <c r="G158" s="21">
        <f t="shared" si="2"/>
        <v>35.75</v>
      </c>
      <c r="H158" s="21">
        <v>250.28</v>
      </c>
    </row>
    <row r="159" ht="29" customHeight="1" spans="1:8">
      <c r="A159" s="18" t="s">
        <v>1006</v>
      </c>
      <c r="B159" s="19" t="s">
        <v>2753</v>
      </c>
      <c r="C159" s="19"/>
      <c r="D159" s="19" t="s">
        <v>2754</v>
      </c>
      <c r="E159" s="18" t="s">
        <v>2693</v>
      </c>
      <c r="F159" s="20" t="s">
        <v>284</v>
      </c>
      <c r="G159" s="21">
        <f t="shared" si="2"/>
        <v>41.81</v>
      </c>
      <c r="H159" s="21">
        <v>752.65</v>
      </c>
    </row>
    <row r="160" ht="29" customHeight="1" spans="1:8">
      <c r="A160" s="18" t="s">
        <v>1009</v>
      </c>
      <c r="B160" s="19" t="s">
        <v>2755</v>
      </c>
      <c r="C160" s="19"/>
      <c r="D160" s="19" t="s">
        <v>2756</v>
      </c>
      <c r="E160" s="18" t="s">
        <v>2693</v>
      </c>
      <c r="F160" s="20" t="s">
        <v>269</v>
      </c>
      <c r="G160" s="21">
        <f t="shared" si="2"/>
        <v>41.82</v>
      </c>
      <c r="H160" s="21">
        <v>83.63</v>
      </c>
    </row>
    <row r="161" ht="29" customHeight="1" spans="1:8">
      <c r="A161" s="18" t="s">
        <v>1012</v>
      </c>
      <c r="B161" s="19" t="s">
        <v>2757</v>
      </c>
      <c r="C161" s="19"/>
      <c r="D161" s="19" t="s">
        <v>2758</v>
      </c>
      <c r="E161" s="18" t="s">
        <v>373</v>
      </c>
      <c r="F161" s="20" t="s">
        <v>281</v>
      </c>
      <c r="G161" s="21">
        <f t="shared" si="2"/>
        <v>101.05</v>
      </c>
      <c r="H161" s="21">
        <v>505.25</v>
      </c>
    </row>
    <row r="162" ht="29" customHeight="1" spans="1:8">
      <c r="A162" s="18" t="s">
        <v>1016</v>
      </c>
      <c r="B162" s="19" t="s">
        <v>2759</v>
      </c>
      <c r="C162" s="19"/>
      <c r="D162" s="19" t="s">
        <v>2760</v>
      </c>
      <c r="E162" s="18" t="s">
        <v>373</v>
      </c>
      <c r="F162" s="20" t="s">
        <v>2761</v>
      </c>
      <c r="G162" s="21">
        <f t="shared" si="2"/>
        <v>116.39</v>
      </c>
      <c r="H162" s="21">
        <v>3840.87</v>
      </c>
    </row>
    <row r="163" ht="29" customHeight="1" spans="1:8">
      <c r="A163" s="18" t="s">
        <v>1019</v>
      </c>
      <c r="B163" s="19" t="s">
        <v>2762</v>
      </c>
      <c r="C163" s="19"/>
      <c r="D163" s="19" t="s">
        <v>2763</v>
      </c>
      <c r="E163" s="18" t="s">
        <v>373</v>
      </c>
      <c r="F163" s="20" t="s">
        <v>1673</v>
      </c>
      <c r="G163" s="21">
        <f t="shared" si="2"/>
        <v>134.28</v>
      </c>
      <c r="H163" s="21">
        <v>134.28</v>
      </c>
    </row>
    <row r="164" ht="29" customHeight="1" spans="1:8">
      <c r="A164" s="18" t="s">
        <v>1023</v>
      </c>
      <c r="B164" s="19" t="s">
        <v>2764</v>
      </c>
      <c r="C164" s="19"/>
      <c r="D164" s="19" t="s">
        <v>2765</v>
      </c>
      <c r="E164" s="18" t="s">
        <v>373</v>
      </c>
      <c r="F164" s="20" t="s">
        <v>2244</v>
      </c>
      <c r="G164" s="21">
        <f t="shared" si="2"/>
        <v>13.86</v>
      </c>
      <c r="H164" s="21">
        <v>166.32</v>
      </c>
    </row>
    <row r="165" ht="29" customHeight="1" spans="1:8">
      <c r="A165" s="18" t="s">
        <v>61</v>
      </c>
      <c r="B165" s="19" t="s">
        <v>61</v>
      </c>
      <c r="C165" s="19"/>
      <c r="D165" s="19" t="s">
        <v>2766</v>
      </c>
      <c r="E165" s="18" t="s">
        <v>61</v>
      </c>
      <c r="F165" s="20" t="s">
        <v>61</v>
      </c>
      <c r="G165" s="21"/>
      <c r="H165" s="21"/>
    </row>
    <row r="166" ht="29" customHeight="1" spans="1:8">
      <c r="A166" s="18" t="s">
        <v>1026</v>
      </c>
      <c r="B166" s="19" t="s">
        <v>2767</v>
      </c>
      <c r="C166" s="19"/>
      <c r="D166" s="19" t="s">
        <v>2768</v>
      </c>
      <c r="E166" s="18" t="s">
        <v>113</v>
      </c>
      <c r="F166" s="20" t="s">
        <v>2769</v>
      </c>
      <c r="G166" s="21">
        <f t="shared" si="2"/>
        <v>36.44</v>
      </c>
      <c r="H166" s="21">
        <v>225.2</v>
      </c>
    </row>
    <row r="167" ht="29" customHeight="1" spans="1:8">
      <c r="A167" s="18" t="s">
        <v>2770</v>
      </c>
      <c r="B167" s="19" t="s">
        <v>2771</v>
      </c>
      <c r="C167" s="19"/>
      <c r="D167" s="19" t="s">
        <v>2772</v>
      </c>
      <c r="E167" s="18" t="s">
        <v>113</v>
      </c>
      <c r="F167" s="20" t="s">
        <v>2773</v>
      </c>
      <c r="G167" s="21">
        <f t="shared" si="2"/>
        <v>19.08</v>
      </c>
      <c r="H167" s="21">
        <v>3292.04</v>
      </c>
    </row>
    <row r="168" ht="29" customHeight="1" spans="1:8">
      <c r="A168" s="18" t="s">
        <v>2774</v>
      </c>
      <c r="B168" s="19" t="s">
        <v>2775</v>
      </c>
      <c r="C168" s="19"/>
      <c r="D168" s="19" t="s">
        <v>2727</v>
      </c>
      <c r="E168" s="18" t="s">
        <v>373</v>
      </c>
      <c r="F168" s="20" t="s">
        <v>2776</v>
      </c>
      <c r="G168" s="21">
        <f t="shared" si="2"/>
        <v>2.04</v>
      </c>
      <c r="H168" s="21">
        <v>51</v>
      </c>
    </row>
    <row r="169" ht="29" customHeight="1" spans="1:8">
      <c r="A169" s="18" t="s">
        <v>2777</v>
      </c>
      <c r="B169" s="19" t="s">
        <v>2778</v>
      </c>
      <c r="C169" s="19"/>
      <c r="D169" s="19" t="s">
        <v>2736</v>
      </c>
      <c r="E169" s="18" t="s">
        <v>373</v>
      </c>
      <c r="F169" s="20" t="s">
        <v>1669</v>
      </c>
      <c r="G169" s="21">
        <f t="shared" si="2"/>
        <v>37.62</v>
      </c>
      <c r="H169" s="21">
        <v>225.71</v>
      </c>
    </row>
    <row r="170" ht="29" customHeight="1" spans="1:8">
      <c r="A170" s="18" t="s">
        <v>2779</v>
      </c>
      <c r="B170" s="19" t="s">
        <v>2780</v>
      </c>
      <c r="C170" s="19"/>
      <c r="D170" s="19" t="s">
        <v>2744</v>
      </c>
      <c r="E170" s="18" t="s">
        <v>373</v>
      </c>
      <c r="F170" s="20" t="s">
        <v>269</v>
      </c>
      <c r="G170" s="21">
        <f t="shared" si="2"/>
        <v>8.56</v>
      </c>
      <c r="H170" s="21">
        <v>17.12</v>
      </c>
    </row>
    <row r="171" ht="29" customHeight="1" spans="1:8">
      <c r="A171" s="18" t="s">
        <v>2781</v>
      </c>
      <c r="B171" s="19" t="s">
        <v>2782</v>
      </c>
      <c r="C171" s="19"/>
      <c r="D171" s="19" t="s">
        <v>2783</v>
      </c>
      <c r="E171" s="18" t="s">
        <v>373</v>
      </c>
      <c r="F171" s="20" t="s">
        <v>269</v>
      </c>
      <c r="G171" s="21">
        <f t="shared" si="2"/>
        <v>31.68</v>
      </c>
      <c r="H171" s="21">
        <v>63.36</v>
      </c>
    </row>
    <row r="172" ht="29" customHeight="1" spans="1:8">
      <c r="A172" s="18" t="s">
        <v>2784</v>
      </c>
      <c r="B172" s="19" t="s">
        <v>2785</v>
      </c>
      <c r="C172" s="19"/>
      <c r="D172" s="19" t="s">
        <v>2786</v>
      </c>
      <c r="E172" s="18" t="s">
        <v>373</v>
      </c>
      <c r="F172" s="20" t="s">
        <v>1517</v>
      </c>
      <c r="G172" s="21">
        <f t="shared" si="2"/>
        <v>31.68</v>
      </c>
      <c r="H172" s="21">
        <v>253.45</v>
      </c>
    </row>
    <row r="173" ht="29" customHeight="1" spans="1:8">
      <c r="A173" s="18" t="s">
        <v>2787</v>
      </c>
      <c r="B173" s="19" t="s">
        <v>2788</v>
      </c>
      <c r="C173" s="19"/>
      <c r="D173" s="19" t="s">
        <v>2760</v>
      </c>
      <c r="E173" s="18" t="s">
        <v>373</v>
      </c>
      <c r="F173" s="20" t="s">
        <v>1697</v>
      </c>
      <c r="G173" s="21">
        <f t="shared" si="2"/>
        <v>116.39</v>
      </c>
      <c r="H173" s="21">
        <v>1513.07</v>
      </c>
    </row>
    <row r="174" ht="29" customHeight="1" spans="1:8">
      <c r="A174" s="18" t="s">
        <v>2789</v>
      </c>
      <c r="B174" s="19" t="s">
        <v>2790</v>
      </c>
      <c r="C174" s="19"/>
      <c r="D174" s="19" t="s">
        <v>2791</v>
      </c>
      <c r="E174" s="18" t="s">
        <v>373</v>
      </c>
      <c r="F174" s="20" t="s">
        <v>1715</v>
      </c>
      <c r="G174" s="21">
        <f t="shared" si="2"/>
        <v>173.61</v>
      </c>
      <c r="H174" s="21">
        <v>520.83</v>
      </c>
    </row>
    <row r="175" ht="29" customHeight="1" spans="1:8">
      <c r="A175" s="18" t="s">
        <v>2792</v>
      </c>
      <c r="B175" s="19" t="s">
        <v>2793</v>
      </c>
      <c r="C175" s="19"/>
      <c r="D175" s="19" t="s">
        <v>2765</v>
      </c>
      <c r="E175" s="18" t="s">
        <v>373</v>
      </c>
      <c r="F175" s="20" t="s">
        <v>1669</v>
      </c>
      <c r="G175" s="21">
        <f t="shared" si="2"/>
        <v>13.86</v>
      </c>
      <c r="H175" s="21">
        <v>83.16</v>
      </c>
    </row>
    <row r="176" ht="29" customHeight="1" spans="1:8">
      <c r="A176" s="18" t="s">
        <v>61</v>
      </c>
      <c r="B176" s="19" t="s">
        <v>61</v>
      </c>
      <c r="C176" s="19"/>
      <c r="D176" s="19" t="s">
        <v>2794</v>
      </c>
      <c r="E176" s="18" t="s">
        <v>61</v>
      </c>
      <c r="F176" s="20" t="s">
        <v>61</v>
      </c>
      <c r="G176" s="21"/>
      <c r="H176" s="21"/>
    </row>
    <row r="177" ht="29" customHeight="1" spans="1:8">
      <c r="A177" s="18" t="s">
        <v>2795</v>
      </c>
      <c r="B177" s="19" t="s">
        <v>2796</v>
      </c>
      <c r="C177" s="19"/>
      <c r="D177" s="19" t="s">
        <v>2797</v>
      </c>
      <c r="E177" s="18" t="s">
        <v>113</v>
      </c>
      <c r="F177" s="20" t="s">
        <v>2798</v>
      </c>
      <c r="G177" s="21">
        <f t="shared" si="2"/>
        <v>12.52</v>
      </c>
      <c r="H177" s="21">
        <v>843.22</v>
      </c>
    </row>
    <row r="178" ht="29" customHeight="1" spans="1:8">
      <c r="A178" s="18" t="s">
        <v>2799</v>
      </c>
      <c r="B178" s="19" t="s">
        <v>2800</v>
      </c>
      <c r="C178" s="19"/>
      <c r="D178" s="19" t="s">
        <v>2801</v>
      </c>
      <c r="E178" s="18" t="s">
        <v>113</v>
      </c>
      <c r="F178" s="20" t="s">
        <v>2802</v>
      </c>
      <c r="G178" s="21">
        <f t="shared" si="2"/>
        <v>9.79</v>
      </c>
      <c r="H178" s="21">
        <v>11.75</v>
      </c>
    </row>
    <row r="179" ht="29" customHeight="1" spans="1:8">
      <c r="A179" s="18" t="s">
        <v>2803</v>
      </c>
      <c r="B179" s="19" t="s">
        <v>2804</v>
      </c>
      <c r="C179" s="19"/>
      <c r="D179" s="19" t="s">
        <v>2738</v>
      </c>
      <c r="E179" s="18" t="s">
        <v>373</v>
      </c>
      <c r="F179" s="20" t="s">
        <v>2472</v>
      </c>
      <c r="G179" s="21">
        <f t="shared" si="2"/>
        <v>16.6</v>
      </c>
      <c r="H179" s="21">
        <v>248.99</v>
      </c>
    </row>
    <row r="180" ht="29" customHeight="1" spans="1:8">
      <c r="A180" s="18" t="s">
        <v>2805</v>
      </c>
      <c r="B180" s="19" t="s">
        <v>2806</v>
      </c>
      <c r="C180" s="19"/>
      <c r="D180" s="19" t="s">
        <v>2807</v>
      </c>
      <c r="E180" s="18" t="s">
        <v>373</v>
      </c>
      <c r="F180" s="20" t="s">
        <v>1715</v>
      </c>
      <c r="G180" s="21">
        <f t="shared" si="2"/>
        <v>12.92</v>
      </c>
      <c r="H180" s="21">
        <v>38.76</v>
      </c>
    </row>
    <row r="181" ht="29" customHeight="1" spans="1:8">
      <c r="A181" s="18" t="s">
        <v>61</v>
      </c>
      <c r="B181" s="19" t="s">
        <v>61</v>
      </c>
      <c r="C181" s="19"/>
      <c r="D181" s="19" t="s">
        <v>1028</v>
      </c>
      <c r="E181" s="18" t="s">
        <v>61</v>
      </c>
      <c r="F181" s="20" t="s">
        <v>61</v>
      </c>
      <c r="G181" s="21"/>
      <c r="H181" s="21"/>
    </row>
    <row r="182" ht="29" customHeight="1" spans="1:8">
      <c r="A182" s="18" t="s">
        <v>61</v>
      </c>
      <c r="B182" s="19" t="s">
        <v>61</v>
      </c>
      <c r="C182" s="19"/>
      <c r="D182" s="19" t="s">
        <v>2398</v>
      </c>
      <c r="E182" s="18" t="s">
        <v>61</v>
      </c>
      <c r="F182" s="20" t="s">
        <v>61</v>
      </c>
      <c r="G182" s="21"/>
      <c r="H182" s="21"/>
    </row>
    <row r="183" ht="29" customHeight="1" spans="1:8">
      <c r="A183" s="18" t="s">
        <v>2808</v>
      </c>
      <c r="B183" s="19" t="s">
        <v>2809</v>
      </c>
      <c r="C183" s="19"/>
      <c r="D183" s="19" t="s">
        <v>2810</v>
      </c>
      <c r="E183" s="18" t="s">
        <v>1672</v>
      </c>
      <c r="F183" s="20" t="s">
        <v>1673</v>
      </c>
      <c r="G183" s="21">
        <f t="shared" si="2"/>
        <v>143.81</v>
      </c>
      <c r="H183" s="21">
        <v>143.81</v>
      </c>
    </row>
    <row r="184" ht="29" customHeight="1" spans="1:8">
      <c r="A184" s="18" t="s">
        <v>2811</v>
      </c>
      <c r="B184" s="19" t="s">
        <v>2812</v>
      </c>
      <c r="C184" s="19"/>
      <c r="D184" s="19" t="s">
        <v>2813</v>
      </c>
      <c r="E184" s="18" t="s">
        <v>1672</v>
      </c>
      <c r="F184" s="20" t="s">
        <v>1673</v>
      </c>
      <c r="G184" s="21">
        <f t="shared" si="2"/>
        <v>143.81</v>
      </c>
      <c r="H184" s="21">
        <v>143.81</v>
      </c>
    </row>
    <row r="185" ht="29" customHeight="1" spans="1:8">
      <c r="A185" s="18" t="s">
        <v>2814</v>
      </c>
      <c r="B185" s="19" t="s">
        <v>2815</v>
      </c>
      <c r="C185" s="19"/>
      <c r="D185" s="19" t="s">
        <v>2440</v>
      </c>
      <c r="E185" s="18" t="s">
        <v>1319</v>
      </c>
      <c r="F185" s="20" t="s">
        <v>1673</v>
      </c>
      <c r="G185" s="21">
        <f t="shared" si="2"/>
        <v>19.66</v>
      </c>
      <c r="H185" s="21">
        <v>19.66</v>
      </c>
    </row>
    <row r="186" ht="29" customHeight="1" spans="1:8">
      <c r="A186" s="18" t="s">
        <v>2816</v>
      </c>
      <c r="B186" s="19" t="s">
        <v>2817</v>
      </c>
      <c r="C186" s="19"/>
      <c r="D186" s="19" t="s">
        <v>2449</v>
      </c>
      <c r="E186" s="18" t="s">
        <v>373</v>
      </c>
      <c r="F186" s="20" t="s">
        <v>269</v>
      </c>
      <c r="G186" s="21">
        <f t="shared" si="2"/>
        <v>7.95</v>
      </c>
      <c r="H186" s="21">
        <v>15.9</v>
      </c>
    </row>
    <row r="187" ht="29" customHeight="1" spans="1:8">
      <c r="A187" s="18" t="s">
        <v>2818</v>
      </c>
      <c r="B187" s="19" t="s">
        <v>2819</v>
      </c>
      <c r="C187" s="19"/>
      <c r="D187" s="19" t="s">
        <v>2454</v>
      </c>
      <c r="E187" s="18" t="s">
        <v>373</v>
      </c>
      <c r="F187" s="20" t="s">
        <v>1673</v>
      </c>
      <c r="G187" s="21">
        <f t="shared" si="2"/>
        <v>8.4</v>
      </c>
      <c r="H187" s="21">
        <v>8.4</v>
      </c>
    </row>
    <row r="188" ht="29" customHeight="1" spans="1:8">
      <c r="A188" s="18" t="s">
        <v>2820</v>
      </c>
      <c r="B188" s="19" t="s">
        <v>2821</v>
      </c>
      <c r="C188" s="19"/>
      <c r="D188" s="19" t="s">
        <v>2476</v>
      </c>
      <c r="E188" s="18" t="s">
        <v>373</v>
      </c>
      <c r="F188" s="20" t="s">
        <v>604</v>
      </c>
      <c r="G188" s="21">
        <f t="shared" si="2"/>
        <v>4.4</v>
      </c>
      <c r="H188" s="21">
        <v>17.6</v>
      </c>
    </row>
    <row r="189" ht="29" customHeight="1" spans="1:8">
      <c r="A189" s="18" t="s">
        <v>2822</v>
      </c>
      <c r="B189" s="19" t="s">
        <v>2823</v>
      </c>
      <c r="C189" s="19"/>
      <c r="D189" s="19" t="s">
        <v>2465</v>
      </c>
      <c r="E189" s="18" t="s">
        <v>373</v>
      </c>
      <c r="F189" s="20" t="s">
        <v>1673</v>
      </c>
      <c r="G189" s="21">
        <f t="shared" si="2"/>
        <v>7.79</v>
      </c>
      <c r="H189" s="21">
        <v>7.79</v>
      </c>
    </row>
    <row r="190" ht="29" customHeight="1" spans="1:8">
      <c r="A190" s="18" t="s">
        <v>2824</v>
      </c>
      <c r="B190" s="19" t="s">
        <v>2825</v>
      </c>
      <c r="C190" s="19"/>
      <c r="D190" s="19" t="s">
        <v>2503</v>
      </c>
      <c r="E190" s="18" t="s">
        <v>113</v>
      </c>
      <c r="F190" s="20" t="s">
        <v>2826</v>
      </c>
      <c r="G190" s="21">
        <f t="shared" si="2"/>
        <v>4.42</v>
      </c>
      <c r="H190" s="21">
        <v>66.81</v>
      </c>
    </row>
    <row r="191" ht="29" customHeight="1" spans="1:8">
      <c r="A191" s="18" t="s">
        <v>2827</v>
      </c>
      <c r="B191" s="19" t="s">
        <v>2828</v>
      </c>
      <c r="C191" s="19"/>
      <c r="D191" s="19" t="s">
        <v>2500</v>
      </c>
      <c r="E191" s="18" t="s">
        <v>113</v>
      </c>
      <c r="F191" s="20" t="s">
        <v>2338</v>
      </c>
      <c r="G191" s="21">
        <f t="shared" si="2"/>
        <v>6.91</v>
      </c>
      <c r="H191" s="21">
        <v>29.04</v>
      </c>
    </row>
    <row r="192" ht="29" customHeight="1" spans="1:8">
      <c r="A192" s="18" t="s">
        <v>2829</v>
      </c>
      <c r="B192" s="19" t="s">
        <v>2830</v>
      </c>
      <c r="C192" s="19"/>
      <c r="D192" s="19" t="s">
        <v>2497</v>
      </c>
      <c r="E192" s="18" t="s">
        <v>113</v>
      </c>
      <c r="F192" s="20" t="s">
        <v>2831</v>
      </c>
      <c r="G192" s="21">
        <f t="shared" si="2"/>
        <v>8.19</v>
      </c>
      <c r="H192" s="21">
        <v>27.35</v>
      </c>
    </row>
    <row r="193" ht="29" customHeight="1" spans="1:8">
      <c r="A193" s="18" t="s">
        <v>2832</v>
      </c>
      <c r="B193" s="19" t="s">
        <v>2833</v>
      </c>
      <c r="C193" s="19"/>
      <c r="D193" s="19" t="s">
        <v>2607</v>
      </c>
      <c r="E193" s="18" t="s">
        <v>113</v>
      </c>
      <c r="F193" s="20" t="s">
        <v>2834</v>
      </c>
      <c r="G193" s="21">
        <f t="shared" si="2"/>
        <v>7.64</v>
      </c>
      <c r="H193" s="21">
        <v>113.77</v>
      </c>
    </row>
    <row r="194" ht="29" customHeight="1" spans="1:8">
      <c r="A194" s="18" t="s">
        <v>2835</v>
      </c>
      <c r="B194" s="19" t="s">
        <v>2836</v>
      </c>
      <c r="C194" s="19"/>
      <c r="D194" s="19" t="s">
        <v>2512</v>
      </c>
      <c r="E194" s="18" t="s">
        <v>113</v>
      </c>
      <c r="F194" s="20" t="s">
        <v>1222</v>
      </c>
      <c r="G194" s="21">
        <f t="shared" si="2"/>
        <v>0.78</v>
      </c>
      <c r="H194" s="21">
        <v>23.12</v>
      </c>
    </row>
    <row r="195" ht="29" customHeight="1" spans="1:8">
      <c r="A195" s="18" t="s">
        <v>2837</v>
      </c>
      <c r="B195" s="19" t="s">
        <v>2838</v>
      </c>
      <c r="C195" s="19"/>
      <c r="D195" s="19" t="s">
        <v>2524</v>
      </c>
      <c r="E195" s="18" t="s">
        <v>113</v>
      </c>
      <c r="F195" s="20" t="s">
        <v>2839</v>
      </c>
      <c r="G195" s="21">
        <f t="shared" si="2"/>
        <v>0.68</v>
      </c>
      <c r="H195" s="21">
        <v>19.89</v>
      </c>
    </row>
    <row r="196" ht="29" customHeight="1" spans="1:8">
      <c r="A196" s="18" t="s">
        <v>2840</v>
      </c>
      <c r="B196" s="19" t="s">
        <v>2841</v>
      </c>
      <c r="C196" s="19"/>
      <c r="D196" s="19" t="s">
        <v>2842</v>
      </c>
      <c r="E196" s="18" t="s">
        <v>113</v>
      </c>
      <c r="F196" s="20" t="s">
        <v>2843</v>
      </c>
      <c r="G196" s="21">
        <f t="shared" si="2"/>
        <v>4.25</v>
      </c>
      <c r="H196" s="21">
        <v>27.65</v>
      </c>
    </row>
    <row r="197" ht="29" customHeight="1" spans="1:8">
      <c r="A197" s="18" t="s">
        <v>2844</v>
      </c>
      <c r="B197" s="19" t="s">
        <v>2845</v>
      </c>
      <c r="C197" s="19"/>
      <c r="D197" s="19" t="s">
        <v>2846</v>
      </c>
      <c r="E197" s="18" t="s">
        <v>113</v>
      </c>
      <c r="F197" s="20" t="s">
        <v>2847</v>
      </c>
      <c r="G197" s="21">
        <f t="shared" si="2"/>
        <v>2.56</v>
      </c>
      <c r="H197" s="21">
        <v>18.88</v>
      </c>
    </row>
    <row r="198" ht="29" customHeight="1" spans="1:8">
      <c r="A198" s="18" t="s">
        <v>2848</v>
      </c>
      <c r="B198" s="19" t="s">
        <v>2849</v>
      </c>
      <c r="C198" s="19"/>
      <c r="D198" s="19" t="s">
        <v>2850</v>
      </c>
      <c r="E198" s="18" t="s">
        <v>113</v>
      </c>
      <c r="F198" s="20" t="s">
        <v>2851</v>
      </c>
      <c r="G198" s="21">
        <f t="shared" si="2"/>
        <v>1.96</v>
      </c>
      <c r="H198" s="21">
        <v>32.93</v>
      </c>
    </row>
    <row r="199" ht="29" customHeight="1" spans="1:8">
      <c r="A199" s="18" t="s">
        <v>2852</v>
      </c>
      <c r="B199" s="19" t="s">
        <v>2853</v>
      </c>
      <c r="C199" s="19"/>
      <c r="D199" s="19" t="s">
        <v>2599</v>
      </c>
      <c r="E199" s="18" t="s">
        <v>373</v>
      </c>
      <c r="F199" s="20" t="s">
        <v>269</v>
      </c>
      <c r="G199" s="21">
        <f t="shared" si="2"/>
        <v>4.13</v>
      </c>
      <c r="H199" s="21">
        <v>8.25</v>
      </c>
    </row>
    <row r="200" ht="29" customHeight="1" spans="1:8">
      <c r="A200" s="18" t="s">
        <v>2854</v>
      </c>
      <c r="B200" s="19" t="s">
        <v>2855</v>
      </c>
      <c r="C200" s="19"/>
      <c r="D200" s="19" t="s">
        <v>2556</v>
      </c>
      <c r="E200" s="18" t="s">
        <v>1672</v>
      </c>
      <c r="F200" s="20" t="s">
        <v>1673</v>
      </c>
      <c r="G200" s="21">
        <f t="shared" ref="G200:G273" si="3">ROUND(H200/F200,2)</f>
        <v>58.6</v>
      </c>
      <c r="H200" s="21">
        <v>58.6</v>
      </c>
    </row>
    <row r="201" ht="29" customHeight="1" spans="1:8">
      <c r="A201" s="18" t="s">
        <v>61</v>
      </c>
      <c r="B201" s="19" t="s">
        <v>61</v>
      </c>
      <c r="C201" s="19"/>
      <c r="D201" s="19" t="s">
        <v>2557</v>
      </c>
      <c r="E201" s="18" t="s">
        <v>61</v>
      </c>
      <c r="F201" s="20" t="s">
        <v>61</v>
      </c>
      <c r="G201" s="21"/>
      <c r="H201" s="21"/>
    </row>
    <row r="202" ht="29" customHeight="1" spans="1:8">
      <c r="A202" s="18" t="s">
        <v>2856</v>
      </c>
      <c r="B202" s="19" t="s">
        <v>2857</v>
      </c>
      <c r="C202" s="19"/>
      <c r="D202" s="19" t="s">
        <v>2561</v>
      </c>
      <c r="E202" s="18" t="s">
        <v>1672</v>
      </c>
      <c r="F202" s="20" t="s">
        <v>1673</v>
      </c>
      <c r="G202" s="21">
        <f t="shared" si="3"/>
        <v>91.18</v>
      </c>
      <c r="H202" s="21">
        <v>91.18</v>
      </c>
    </row>
    <row r="203" ht="29" customHeight="1" spans="1:8">
      <c r="A203" s="18" t="s">
        <v>2858</v>
      </c>
      <c r="B203" s="19" t="s">
        <v>2859</v>
      </c>
      <c r="C203" s="19"/>
      <c r="D203" s="19" t="s">
        <v>2563</v>
      </c>
      <c r="E203" s="18" t="s">
        <v>113</v>
      </c>
      <c r="F203" s="20" t="s">
        <v>2860</v>
      </c>
      <c r="G203" s="21">
        <f t="shared" si="3"/>
        <v>7.89</v>
      </c>
      <c r="H203" s="21">
        <v>104.2</v>
      </c>
    </row>
    <row r="204" ht="29" customHeight="1" spans="1:8">
      <c r="A204" s="18" t="s">
        <v>2861</v>
      </c>
      <c r="B204" s="19" t="s">
        <v>2862</v>
      </c>
      <c r="C204" s="19"/>
      <c r="D204" s="19" t="s">
        <v>2863</v>
      </c>
      <c r="E204" s="18" t="s">
        <v>113</v>
      </c>
      <c r="F204" s="20" t="s">
        <v>2864</v>
      </c>
      <c r="G204" s="21">
        <f t="shared" si="3"/>
        <v>8.82</v>
      </c>
      <c r="H204" s="21">
        <v>139.31</v>
      </c>
    </row>
    <row r="205" ht="29" customHeight="1" spans="1:8">
      <c r="A205" s="18" t="s">
        <v>2865</v>
      </c>
      <c r="B205" s="19" t="s">
        <v>2866</v>
      </c>
      <c r="C205" s="19"/>
      <c r="D205" s="19" t="s">
        <v>2569</v>
      </c>
      <c r="E205" s="18" t="s">
        <v>113</v>
      </c>
      <c r="F205" s="20" t="s">
        <v>2867</v>
      </c>
      <c r="G205" s="21">
        <f t="shared" si="3"/>
        <v>3.83</v>
      </c>
      <c r="H205" s="21">
        <v>54.72</v>
      </c>
    </row>
    <row r="206" ht="29" customHeight="1" spans="1:8">
      <c r="A206" s="18" t="s">
        <v>2868</v>
      </c>
      <c r="B206" s="19" t="s">
        <v>2869</v>
      </c>
      <c r="C206" s="19"/>
      <c r="D206" s="19" t="s">
        <v>2572</v>
      </c>
      <c r="E206" s="18" t="s">
        <v>427</v>
      </c>
      <c r="F206" s="20" t="s">
        <v>604</v>
      </c>
      <c r="G206" s="21">
        <f t="shared" si="3"/>
        <v>21.5</v>
      </c>
      <c r="H206" s="21">
        <v>86</v>
      </c>
    </row>
    <row r="207" ht="29" customHeight="1" spans="1:8">
      <c r="A207" s="18" t="s">
        <v>2870</v>
      </c>
      <c r="B207" s="19" t="s">
        <v>2871</v>
      </c>
      <c r="C207" s="19"/>
      <c r="D207" s="19" t="s">
        <v>2574</v>
      </c>
      <c r="E207" s="18" t="s">
        <v>113</v>
      </c>
      <c r="F207" s="20" t="s">
        <v>2872</v>
      </c>
      <c r="G207" s="21">
        <f t="shared" si="3"/>
        <v>13.13</v>
      </c>
      <c r="H207" s="21">
        <v>325.96</v>
      </c>
    </row>
    <row r="208" ht="29" customHeight="1" spans="1:8">
      <c r="A208" s="18" t="s">
        <v>2873</v>
      </c>
      <c r="B208" s="19" t="s">
        <v>2874</v>
      </c>
      <c r="C208" s="19"/>
      <c r="D208" s="19" t="s">
        <v>2577</v>
      </c>
      <c r="E208" s="18" t="s">
        <v>2578</v>
      </c>
      <c r="F208" s="20" t="s">
        <v>604</v>
      </c>
      <c r="G208" s="21">
        <f t="shared" si="3"/>
        <v>95.95</v>
      </c>
      <c r="H208" s="21">
        <v>383.8</v>
      </c>
    </row>
    <row r="209" ht="29" customHeight="1" spans="1:8">
      <c r="A209" s="18" t="s">
        <v>61</v>
      </c>
      <c r="B209" s="19" t="s">
        <v>61</v>
      </c>
      <c r="C209" s="19"/>
      <c r="D209" s="19" t="s">
        <v>2580</v>
      </c>
      <c r="E209" s="18" t="s">
        <v>61</v>
      </c>
      <c r="F209" s="20" t="s">
        <v>61</v>
      </c>
      <c r="G209" s="21"/>
      <c r="H209" s="21"/>
    </row>
    <row r="210" ht="29" customHeight="1" spans="1:8">
      <c r="A210" s="18" t="s">
        <v>2875</v>
      </c>
      <c r="B210" s="19" t="s">
        <v>2876</v>
      </c>
      <c r="C210" s="19"/>
      <c r="D210" s="19" t="s">
        <v>2592</v>
      </c>
      <c r="E210" s="18" t="s">
        <v>1672</v>
      </c>
      <c r="F210" s="20" t="s">
        <v>1715</v>
      </c>
      <c r="G210" s="21">
        <f t="shared" si="3"/>
        <v>127.35</v>
      </c>
      <c r="H210" s="21">
        <v>382.05</v>
      </c>
    </row>
    <row r="211" ht="29" customHeight="1" spans="1:8">
      <c r="A211" s="18" t="s">
        <v>2877</v>
      </c>
      <c r="B211" s="19" t="s">
        <v>2878</v>
      </c>
      <c r="C211" s="19"/>
      <c r="D211" s="19" t="s">
        <v>2879</v>
      </c>
      <c r="E211" s="18" t="s">
        <v>373</v>
      </c>
      <c r="F211" s="20" t="s">
        <v>269</v>
      </c>
      <c r="G211" s="21">
        <f t="shared" si="3"/>
        <v>6.15</v>
      </c>
      <c r="H211" s="21">
        <v>12.3</v>
      </c>
    </row>
    <row r="212" ht="29" customHeight="1" spans="1:8">
      <c r="A212" s="18" t="s">
        <v>2880</v>
      </c>
      <c r="B212" s="19" t="s">
        <v>2881</v>
      </c>
      <c r="C212" s="19"/>
      <c r="D212" s="19" t="s">
        <v>2599</v>
      </c>
      <c r="E212" s="18" t="s">
        <v>373</v>
      </c>
      <c r="F212" s="20" t="s">
        <v>1669</v>
      </c>
      <c r="G212" s="21">
        <f t="shared" si="3"/>
        <v>4.13</v>
      </c>
      <c r="H212" s="21">
        <v>24.76</v>
      </c>
    </row>
    <row r="213" ht="29" customHeight="1" spans="1:8">
      <c r="A213" s="18" t="s">
        <v>2882</v>
      </c>
      <c r="B213" s="19" t="s">
        <v>2883</v>
      </c>
      <c r="C213" s="19"/>
      <c r="D213" s="19" t="s">
        <v>2607</v>
      </c>
      <c r="E213" s="18" t="s">
        <v>113</v>
      </c>
      <c r="F213" s="20" t="s">
        <v>2884</v>
      </c>
      <c r="G213" s="21">
        <f t="shared" si="3"/>
        <v>7.84</v>
      </c>
      <c r="H213" s="21">
        <v>638.85</v>
      </c>
    </row>
    <row r="214" ht="29" customHeight="1" spans="1:8">
      <c r="A214" s="18" t="s">
        <v>2885</v>
      </c>
      <c r="B214" s="19" t="s">
        <v>2886</v>
      </c>
      <c r="C214" s="19"/>
      <c r="D214" s="19" t="s">
        <v>2887</v>
      </c>
      <c r="E214" s="18" t="s">
        <v>113</v>
      </c>
      <c r="F214" s="20" t="s">
        <v>2888</v>
      </c>
      <c r="G214" s="21">
        <f t="shared" si="3"/>
        <v>0.97</v>
      </c>
      <c r="H214" s="21">
        <v>26.59</v>
      </c>
    </row>
    <row r="215" ht="29" customHeight="1" spans="1:8">
      <c r="A215" s="18" t="s">
        <v>2889</v>
      </c>
      <c r="B215" s="19" t="s">
        <v>2890</v>
      </c>
      <c r="C215" s="19"/>
      <c r="D215" s="19" t="s">
        <v>2611</v>
      </c>
      <c r="E215" s="18" t="s">
        <v>113</v>
      </c>
      <c r="F215" s="20" t="s">
        <v>2891</v>
      </c>
      <c r="G215" s="21">
        <f t="shared" si="3"/>
        <v>0.99</v>
      </c>
      <c r="H215" s="21">
        <v>48.31</v>
      </c>
    </row>
    <row r="216" ht="29" customHeight="1" spans="1:8">
      <c r="A216" s="18" t="s">
        <v>2892</v>
      </c>
      <c r="B216" s="19" t="s">
        <v>2893</v>
      </c>
      <c r="C216" s="19"/>
      <c r="D216" s="19" t="s">
        <v>2615</v>
      </c>
      <c r="E216" s="18" t="s">
        <v>113</v>
      </c>
      <c r="F216" s="20" t="s">
        <v>2660</v>
      </c>
      <c r="G216" s="21">
        <f t="shared" si="3"/>
        <v>1.86</v>
      </c>
      <c r="H216" s="21">
        <v>9.26</v>
      </c>
    </row>
    <row r="217" ht="29" customHeight="1" spans="1:8">
      <c r="A217" s="18" t="s">
        <v>61</v>
      </c>
      <c r="B217" s="19" t="s">
        <v>61</v>
      </c>
      <c r="C217" s="19"/>
      <c r="D217" s="19" t="s">
        <v>2636</v>
      </c>
      <c r="E217" s="18" t="s">
        <v>61</v>
      </c>
      <c r="F217" s="20" t="s">
        <v>61</v>
      </c>
      <c r="G217" s="21"/>
      <c r="H217" s="21"/>
    </row>
    <row r="218" ht="29" customHeight="1" spans="1:8">
      <c r="A218" s="18" t="s">
        <v>2894</v>
      </c>
      <c r="B218" s="19" t="s">
        <v>2895</v>
      </c>
      <c r="C218" s="19"/>
      <c r="D218" s="19" t="s">
        <v>2669</v>
      </c>
      <c r="E218" s="18" t="s">
        <v>113</v>
      </c>
      <c r="F218" s="20" t="s">
        <v>2896</v>
      </c>
      <c r="G218" s="21">
        <f t="shared" si="3"/>
        <v>12.84</v>
      </c>
      <c r="H218" s="21">
        <v>54.97</v>
      </c>
    </row>
    <row r="219" ht="29" customHeight="1" spans="1:8">
      <c r="A219" s="18" t="s">
        <v>2897</v>
      </c>
      <c r="B219" s="19" t="s">
        <v>2898</v>
      </c>
      <c r="C219" s="19"/>
      <c r="D219" s="19" t="s">
        <v>2685</v>
      </c>
      <c r="E219" s="18" t="s">
        <v>373</v>
      </c>
      <c r="F219" s="20" t="s">
        <v>1673</v>
      </c>
      <c r="G219" s="21">
        <f t="shared" si="3"/>
        <v>7.69</v>
      </c>
      <c r="H219" s="21">
        <v>7.69</v>
      </c>
    </row>
    <row r="220" ht="29" customHeight="1" spans="1:8">
      <c r="A220" s="18" t="s">
        <v>61</v>
      </c>
      <c r="B220" s="19" t="s">
        <v>61</v>
      </c>
      <c r="C220" s="19"/>
      <c r="D220" s="19" t="s">
        <v>2710</v>
      </c>
      <c r="E220" s="18" t="s">
        <v>61</v>
      </c>
      <c r="F220" s="20" t="s">
        <v>61</v>
      </c>
      <c r="G220" s="21"/>
      <c r="H220" s="21"/>
    </row>
    <row r="221" ht="29" customHeight="1" spans="1:8">
      <c r="A221" s="18" t="s">
        <v>2899</v>
      </c>
      <c r="B221" s="19" t="s">
        <v>2900</v>
      </c>
      <c r="C221" s="19"/>
      <c r="D221" s="19" t="s">
        <v>2901</v>
      </c>
      <c r="E221" s="18" t="s">
        <v>113</v>
      </c>
      <c r="F221" s="20" t="s">
        <v>2902</v>
      </c>
      <c r="G221" s="21">
        <f t="shared" si="3"/>
        <v>20.56</v>
      </c>
      <c r="H221" s="21">
        <v>89.24</v>
      </c>
    </row>
    <row r="222" ht="29" customHeight="1" spans="1:8">
      <c r="A222" s="18" t="s">
        <v>2903</v>
      </c>
      <c r="B222" s="19" t="s">
        <v>2904</v>
      </c>
      <c r="C222" s="19"/>
      <c r="D222" s="19" t="s">
        <v>2905</v>
      </c>
      <c r="E222" s="18" t="s">
        <v>113</v>
      </c>
      <c r="F222" s="20" t="s">
        <v>2906</v>
      </c>
      <c r="G222" s="21">
        <f t="shared" si="3"/>
        <v>13.79</v>
      </c>
      <c r="H222" s="21">
        <v>4.69</v>
      </c>
    </row>
    <row r="223" ht="29" customHeight="1" spans="1:8">
      <c r="A223" s="18" t="s">
        <v>2907</v>
      </c>
      <c r="B223" s="19" t="s">
        <v>2908</v>
      </c>
      <c r="C223" s="19"/>
      <c r="D223" s="19" t="s">
        <v>2746</v>
      </c>
      <c r="E223" s="18" t="s">
        <v>2693</v>
      </c>
      <c r="F223" s="20" t="s">
        <v>1673</v>
      </c>
      <c r="G223" s="21">
        <f t="shared" si="3"/>
        <v>87.44</v>
      </c>
      <c r="H223" s="21">
        <v>87.44</v>
      </c>
    </row>
    <row r="224" ht="29" customHeight="1" spans="1:8">
      <c r="A224" s="18" t="s">
        <v>2909</v>
      </c>
      <c r="B224" s="19" t="s">
        <v>2910</v>
      </c>
      <c r="C224" s="19"/>
      <c r="D224" s="19" t="s">
        <v>2754</v>
      </c>
      <c r="E224" s="18" t="s">
        <v>2693</v>
      </c>
      <c r="F224" s="20" t="s">
        <v>1673</v>
      </c>
      <c r="G224" s="21">
        <f t="shared" si="3"/>
        <v>41.81</v>
      </c>
      <c r="H224" s="21">
        <v>41.81</v>
      </c>
    </row>
    <row r="225" ht="29" customHeight="1" spans="1:8">
      <c r="A225" s="18" t="s">
        <v>61</v>
      </c>
      <c r="B225" s="19" t="s">
        <v>61</v>
      </c>
      <c r="C225" s="19"/>
      <c r="D225" s="19" t="s">
        <v>2766</v>
      </c>
      <c r="E225" s="18" t="s">
        <v>61</v>
      </c>
      <c r="F225" s="20" t="s">
        <v>61</v>
      </c>
      <c r="G225" s="21"/>
      <c r="H225" s="21"/>
    </row>
    <row r="226" ht="29" customHeight="1" spans="1:8">
      <c r="A226" s="18" t="s">
        <v>2911</v>
      </c>
      <c r="B226" s="19" t="s">
        <v>2912</v>
      </c>
      <c r="C226" s="19"/>
      <c r="D226" s="19" t="s">
        <v>2913</v>
      </c>
      <c r="E226" s="18" t="s">
        <v>113</v>
      </c>
      <c r="F226" s="20" t="s">
        <v>2914</v>
      </c>
      <c r="G226" s="21">
        <f t="shared" si="3"/>
        <v>19.08</v>
      </c>
      <c r="H226" s="21">
        <v>87.39</v>
      </c>
    </row>
    <row r="227" ht="29" customHeight="1" spans="1:8">
      <c r="A227" s="18" t="s">
        <v>2915</v>
      </c>
      <c r="B227" s="19" t="s">
        <v>2916</v>
      </c>
      <c r="C227" s="19"/>
      <c r="D227" s="19" t="s">
        <v>2783</v>
      </c>
      <c r="E227" s="18" t="s">
        <v>373</v>
      </c>
      <c r="F227" s="20" t="s">
        <v>1673</v>
      </c>
      <c r="G227" s="21">
        <f t="shared" si="3"/>
        <v>31.68</v>
      </c>
      <c r="H227" s="21">
        <v>31.68</v>
      </c>
    </row>
    <row r="228" ht="29" customHeight="1" spans="1:8">
      <c r="A228" s="18" t="s">
        <v>61</v>
      </c>
      <c r="B228" s="19" t="s">
        <v>61</v>
      </c>
      <c r="C228" s="19"/>
      <c r="D228" s="19" t="s">
        <v>2917</v>
      </c>
      <c r="E228" s="18" t="s">
        <v>61</v>
      </c>
      <c r="F228" s="20" t="s">
        <v>61</v>
      </c>
      <c r="G228" s="21"/>
      <c r="H228" s="21"/>
    </row>
    <row r="229" ht="29" customHeight="1" spans="1:8">
      <c r="A229" s="18" t="s">
        <v>2918</v>
      </c>
      <c r="B229" s="19" t="s">
        <v>1720</v>
      </c>
      <c r="C229" s="19"/>
      <c r="D229" s="19" t="s">
        <v>2919</v>
      </c>
      <c r="E229" s="18" t="s">
        <v>2693</v>
      </c>
      <c r="F229" s="20" t="s">
        <v>1673</v>
      </c>
      <c r="G229" s="21">
        <f t="shared" si="3"/>
        <v>22.14</v>
      </c>
      <c r="H229" s="21">
        <v>22.14</v>
      </c>
    </row>
    <row r="230" ht="29" customHeight="1" spans="1:8">
      <c r="A230" s="18" t="s">
        <v>61</v>
      </c>
      <c r="B230" s="19" t="s">
        <v>61</v>
      </c>
      <c r="C230" s="19"/>
      <c r="D230" s="19" t="s">
        <v>2920</v>
      </c>
      <c r="E230" s="18" t="s">
        <v>61</v>
      </c>
      <c r="F230" s="20" t="s">
        <v>61</v>
      </c>
      <c r="G230" s="21"/>
      <c r="H230" s="21"/>
    </row>
    <row r="231" ht="29" customHeight="1" spans="1:8">
      <c r="A231" s="18" t="s">
        <v>61</v>
      </c>
      <c r="B231" s="19" t="s">
        <v>61</v>
      </c>
      <c r="C231" s="19"/>
      <c r="D231" s="19" t="s">
        <v>2398</v>
      </c>
      <c r="E231" s="18" t="s">
        <v>61</v>
      </c>
      <c r="F231" s="20" t="s">
        <v>61</v>
      </c>
      <c r="G231" s="21"/>
      <c r="H231" s="21"/>
    </row>
    <row r="232" ht="29" customHeight="1" spans="1:8">
      <c r="A232" s="18" t="s">
        <v>2921</v>
      </c>
      <c r="B232" s="19" t="s">
        <v>2922</v>
      </c>
      <c r="C232" s="19"/>
      <c r="D232" s="19" t="s">
        <v>2923</v>
      </c>
      <c r="E232" s="18" t="s">
        <v>1672</v>
      </c>
      <c r="F232" s="20" t="s">
        <v>1673</v>
      </c>
      <c r="G232" s="21">
        <f t="shared" si="3"/>
        <v>143.81</v>
      </c>
      <c r="H232" s="21">
        <v>143.81</v>
      </c>
    </row>
    <row r="233" ht="29" customHeight="1" spans="1:8">
      <c r="A233" s="18" t="s">
        <v>2924</v>
      </c>
      <c r="B233" s="19" t="s">
        <v>2925</v>
      </c>
      <c r="C233" s="19"/>
      <c r="D233" s="19" t="s">
        <v>2926</v>
      </c>
      <c r="E233" s="18" t="s">
        <v>1672</v>
      </c>
      <c r="F233" s="20" t="s">
        <v>269</v>
      </c>
      <c r="G233" s="21">
        <f t="shared" si="3"/>
        <v>79.07</v>
      </c>
      <c r="H233" s="21">
        <v>158.14</v>
      </c>
    </row>
    <row r="234" ht="29" customHeight="1" spans="1:8">
      <c r="A234" s="18" t="s">
        <v>2927</v>
      </c>
      <c r="B234" s="19" t="s">
        <v>2928</v>
      </c>
      <c r="C234" s="19"/>
      <c r="D234" s="19" t="s">
        <v>2929</v>
      </c>
      <c r="E234" s="18" t="s">
        <v>1319</v>
      </c>
      <c r="F234" s="20" t="s">
        <v>269</v>
      </c>
      <c r="G234" s="21">
        <f t="shared" si="3"/>
        <v>24.83</v>
      </c>
      <c r="H234" s="21">
        <v>49.65</v>
      </c>
    </row>
    <row r="235" ht="29" customHeight="1" spans="1:8">
      <c r="A235" s="18" t="s">
        <v>2930</v>
      </c>
      <c r="B235" s="19" t="s">
        <v>2931</v>
      </c>
      <c r="C235" s="19"/>
      <c r="D235" s="19" t="s">
        <v>2932</v>
      </c>
      <c r="E235" s="18" t="s">
        <v>1319</v>
      </c>
      <c r="F235" s="20" t="s">
        <v>1320</v>
      </c>
      <c r="G235" s="21">
        <f t="shared" si="3"/>
        <v>18.41</v>
      </c>
      <c r="H235" s="21">
        <v>165.73</v>
      </c>
    </row>
    <row r="236" ht="29" customHeight="1" spans="1:8">
      <c r="A236" s="18" t="s">
        <v>2933</v>
      </c>
      <c r="B236" s="19" t="s">
        <v>2934</v>
      </c>
      <c r="C236" s="19"/>
      <c r="D236" s="19" t="s">
        <v>2445</v>
      </c>
      <c r="E236" s="18" t="s">
        <v>373</v>
      </c>
      <c r="F236" s="20" t="s">
        <v>604</v>
      </c>
      <c r="G236" s="21">
        <f t="shared" si="3"/>
        <v>7.95</v>
      </c>
      <c r="H236" s="21">
        <v>31.81</v>
      </c>
    </row>
    <row r="237" ht="29" customHeight="1" spans="1:8">
      <c r="A237" s="18" t="s">
        <v>2935</v>
      </c>
      <c r="B237" s="19" t="s">
        <v>2936</v>
      </c>
      <c r="C237" s="19"/>
      <c r="D237" s="19" t="s">
        <v>2447</v>
      </c>
      <c r="E237" s="18" t="s">
        <v>373</v>
      </c>
      <c r="F237" s="20" t="s">
        <v>269</v>
      </c>
      <c r="G237" s="21">
        <f t="shared" si="3"/>
        <v>7.95</v>
      </c>
      <c r="H237" s="21">
        <v>15.9</v>
      </c>
    </row>
    <row r="238" ht="29" customHeight="1" spans="1:8">
      <c r="A238" s="18" t="s">
        <v>2937</v>
      </c>
      <c r="B238" s="19" t="s">
        <v>2938</v>
      </c>
      <c r="C238" s="19"/>
      <c r="D238" s="19" t="s">
        <v>2939</v>
      </c>
      <c r="E238" s="18" t="s">
        <v>373</v>
      </c>
      <c r="F238" s="20" t="s">
        <v>687</v>
      </c>
      <c r="G238" s="21">
        <f t="shared" si="3"/>
        <v>7.95</v>
      </c>
      <c r="H238" s="21">
        <v>127.23</v>
      </c>
    </row>
    <row r="239" ht="29" customHeight="1" spans="1:8">
      <c r="A239" s="18" t="s">
        <v>2940</v>
      </c>
      <c r="B239" s="19" t="s">
        <v>2941</v>
      </c>
      <c r="C239" s="19"/>
      <c r="D239" s="19" t="s">
        <v>2459</v>
      </c>
      <c r="E239" s="18" t="s">
        <v>373</v>
      </c>
      <c r="F239" s="20" t="s">
        <v>269</v>
      </c>
      <c r="G239" s="21">
        <f t="shared" si="3"/>
        <v>10.35</v>
      </c>
      <c r="H239" s="21">
        <v>20.69</v>
      </c>
    </row>
    <row r="240" ht="29" customHeight="1" spans="1:8">
      <c r="A240" s="18" t="s">
        <v>2942</v>
      </c>
      <c r="B240" s="19" t="s">
        <v>2943</v>
      </c>
      <c r="C240" s="19"/>
      <c r="D240" s="19" t="s">
        <v>2461</v>
      </c>
      <c r="E240" s="18" t="s">
        <v>373</v>
      </c>
      <c r="F240" s="20" t="s">
        <v>269</v>
      </c>
      <c r="G240" s="21">
        <f t="shared" si="3"/>
        <v>11.3</v>
      </c>
      <c r="H240" s="21">
        <v>22.59</v>
      </c>
    </row>
    <row r="241" ht="29" customHeight="1" spans="1:8">
      <c r="A241" s="18" t="s">
        <v>2944</v>
      </c>
      <c r="B241" s="19" t="s">
        <v>2945</v>
      </c>
      <c r="C241" s="19"/>
      <c r="D241" s="19" t="s">
        <v>2463</v>
      </c>
      <c r="E241" s="18" t="s">
        <v>373</v>
      </c>
      <c r="F241" s="20" t="s">
        <v>1673</v>
      </c>
      <c r="G241" s="21">
        <f t="shared" si="3"/>
        <v>10.35</v>
      </c>
      <c r="H241" s="21">
        <v>10.35</v>
      </c>
    </row>
    <row r="242" ht="29" customHeight="1" spans="1:8">
      <c r="A242" s="18" t="s">
        <v>2946</v>
      </c>
      <c r="B242" s="19" t="s">
        <v>2947</v>
      </c>
      <c r="C242" s="19"/>
      <c r="D242" s="19" t="s">
        <v>2465</v>
      </c>
      <c r="E242" s="18" t="s">
        <v>373</v>
      </c>
      <c r="F242" s="20" t="s">
        <v>1673</v>
      </c>
      <c r="G242" s="21">
        <f t="shared" si="3"/>
        <v>7.79</v>
      </c>
      <c r="H242" s="21">
        <v>7.79</v>
      </c>
    </row>
    <row r="243" ht="29" customHeight="1" spans="1:8">
      <c r="A243" s="18" t="s">
        <v>2948</v>
      </c>
      <c r="B243" s="19" t="s">
        <v>2949</v>
      </c>
      <c r="C243" s="19"/>
      <c r="D243" s="19" t="s">
        <v>2468</v>
      </c>
      <c r="E243" s="18" t="s">
        <v>373</v>
      </c>
      <c r="F243" s="20" t="s">
        <v>1715</v>
      </c>
      <c r="G243" s="21">
        <f t="shared" si="3"/>
        <v>8.14</v>
      </c>
      <c r="H243" s="21">
        <v>24.43</v>
      </c>
    </row>
    <row r="244" ht="29" customHeight="1" spans="1:8">
      <c r="A244" s="18" t="s">
        <v>2950</v>
      </c>
      <c r="B244" s="19" t="s">
        <v>2951</v>
      </c>
      <c r="C244" s="19"/>
      <c r="D244" s="19" t="s">
        <v>2476</v>
      </c>
      <c r="E244" s="18" t="s">
        <v>373</v>
      </c>
      <c r="F244" s="20" t="s">
        <v>2952</v>
      </c>
      <c r="G244" s="21">
        <f t="shared" si="3"/>
        <v>4.4</v>
      </c>
      <c r="H244" s="21">
        <v>136.37</v>
      </c>
    </row>
    <row r="245" ht="29" customHeight="1" spans="1:8">
      <c r="A245" s="18" t="s">
        <v>2953</v>
      </c>
      <c r="B245" s="19" t="s">
        <v>2954</v>
      </c>
      <c r="C245" s="19"/>
      <c r="D245" s="19" t="s">
        <v>2599</v>
      </c>
      <c r="E245" s="18" t="s">
        <v>373</v>
      </c>
      <c r="F245" s="20" t="s">
        <v>2140</v>
      </c>
      <c r="G245" s="21">
        <f t="shared" si="3"/>
        <v>4.13</v>
      </c>
      <c r="H245" s="21">
        <v>45.4</v>
      </c>
    </row>
    <row r="246" ht="29" customHeight="1" spans="1:8">
      <c r="A246" s="18" t="s">
        <v>2955</v>
      </c>
      <c r="B246" s="19" t="s">
        <v>2956</v>
      </c>
      <c r="C246" s="19"/>
      <c r="D246" s="19" t="s">
        <v>2489</v>
      </c>
      <c r="E246" s="18" t="s">
        <v>113</v>
      </c>
      <c r="F246" s="20" t="s">
        <v>2957</v>
      </c>
      <c r="G246" s="21">
        <f t="shared" si="3"/>
        <v>4.97</v>
      </c>
      <c r="H246" s="21">
        <v>489.44</v>
      </c>
    </row>
    <row r="247" ht="29" customHeight="1" spans="1:8">
      <c r="A247" s="18" t="s">
        <v>2958</v>
      </c>
      <c r="B247" s="19" t="s">
        <v>2959</v>
      </c>
      <c r="C247" s="19"/>
      <c r="D247" s="19" t="s">
        <v>2500</v>
      </c>
      <c r="E247" s="18" t="s">
        <v>113</v>
      </c>
      <c r="F247" s="20" t="s">
        <v>2960</v>
      </c>
      <c r="G247" s="21">
        <f t="shared" si="3"/>
        <v>6.92</v>
      </c>
      <c r="H247" s="21">
        <v>291.06</v>
      </c>
    </row>
    <row r="248" ht="29" customHeight="1" spans="1:8">
      <c r="A248" s="18" t="s">
        <v>2961</v>
      </c>
      <c r="B248" s="19" t="s">
        <v>2962</v>
      </c>
      <c r="C248" s="19"/>
      <c r="D248" s="19" t="s">
        <v>2503</v>
      </c>
      <c r="E248" s="18" t="s">
        <v>113</v>
      </c>
      <c r="F248" s="20" t="s">
        <v>2963</v>
      </c>
      <c r="G248" s="21">
        <f t="shared" si="3"/>
        <v>4.42</v>
      </c>
      <c r="H248" s="21">
        <v>270.76</v>
      </c>
    </row>
    <row r="249" ht="29" customHeight="1" spans="1:8">
      <c r="A249" s="18" t="s">
        <v>2964</v>
      </c>
      <c r="B249" s="19" t="s">
        <v>2965</v>
      </c>
      <c r="C249" s="19"/>
      <c r="D249" s="19" t="s">
        <v>2966</v>
      </c>
      <c r="E249" s="18" t="s">
        <v>113</v>
      </c>
      <c r="F249" s="20" t="s">
        <v>2967</v>
      </c>
      <c r="G249" s="21">
        <f t="shared" si="3"/>
        <v>0.78</v>
      </c>
      <c r="H249" s="21">
        <v>233.32</v>
      </c>
    </row>
    <row r="250" ht="29" customHeight="1" spans="1:8">
      <c r="A250" s="18" t="s">
        <v>2968</v>
      </c>
      <c r="B250" s="19" t="s">
        <v>2969</v>
      </c>
      <c r="C250" s="19"/>
      <c r="D250" s="19" t="s">
        <v>2970</v>
      </c>
      <c r="E250" s="18" t="s">
        <v>113</v>
      </c>
      <c r="F250" s="20" t="s">
        <v>2971</v>
      </c>
      <c r="G250" s="21">
        <f t="shared" si="3"/>
        <v>0.68</v>
      </c>
      <c r="H250" s="21">
        <v>134.77</v>
      </c>
    </row>
    <row r="251" ht="29" customHeight="1" spans="1:8">
      <c r="A251" s="18" t="s">
        <v>2972</v>
      </c>
      <c r="B251" s="19" t="s">
        <v>2973</v>
      </c>
      <c r="C251" s="19"/>
      <c r="D251" s="19" t="s">
        <v>2842</v>
      </c>
      <c r="E251" s="18" t="s">
        <v>113</v>
      </c>
      <c r="F251" s="20" t="s">
        <v>2974</v>
      </c>
      <c r="G251" s="21">
        <f t="shared" si="3"/>
        <v>4.25</v>
      </c>
      <c r="H251" s="21">
        <v>218.2</v>
      </c>
    </row>
    <row r="252" ht="29" customHeight="1" spans="1:8">
      <c r="A252" s="18" t="s">
        <v>2975</v>
      </c>
      <c r="B252" s="19" t="s">
        <v>2976</v>
      </c>
      <c r="C252" s="19"/>
      <c r="D252" s="19" t="s">
        <v>2846</v>
      </c>
      <c r="E252" s="18" t="s">
        <v>113</v>
      </c>
      <c r="F252" s="20" t="s">
        <v>2977</v>
      </c>
      <c r="G252" s="21">
        <f t="shared" si="3"/>
        <v>2.56</v>
      </c>
      <c r="H252" s="21">
        <v>10.46</v>
      </c>
    </row>
    <row r="253" ht="29" customHeight="1" spans="1:8">
      <c r="A253" s="18" t="s">
        <v>61</v>
      </c>
      <c r="B253" s="19" t="s">
        <v>61</v>
      </c>
      <c r="C253" s="19"/>
      <c r="D253" s="19" t="s">
        <v>2557</v>
      </c>
      <c r="E253" s="18" t="s">
        <v>61</v>
      </c>
      <c r="F253" s="20" t="s">
        <v>61</v>
      </c>
      <c r="G253" s="21"/>
      <c r="H253" s="21"/>
    </row>
    <row r="254" ht="29" customHeight="1" spans="1:8">
      <c r="A254" s="18" t="s">
        <v>2978</v>
      </c>
      <c r="B254" s="19" t="s">
        <v>2979</v>
      </c>
      <c r="C254" s="19"/>
      <c r="D254" s="19" t="s">
        <v>2561</v>
      </c>
      <c r="E254" s="18" t="s">
        <v>1672</v>
      </c>
      <c r="F254" s="20" t="s">
        <v>1673</v>
      </c>
      <c r="G254" s="21">
        <f t="shared" si="3"/>
        <v>91.18</v>
      </c>
      <c r="H254" s="21">
        <v>91.18</v>
      </c>
    </row>
    <row r="255" ht="29" customHeight="1" spans="1:8">
      <c r="A255" s="18" t="s">
        <v>2980</v>
      </c>
      <c r="B255" s="19" t="s">
        <v>2981</v>
      </c>
      <c r="C255" s="19"/>
      <c r="D255" s="19" t="s">
        <v>2563</v>
      </c>
      <c r="E255" s="18" t="s">
        <v>113</v>
      </c>
      <c r="F255" s="20" t="s">
        <v>2466</v>
      </c>
      <c r="G255" s="21">
        <f t="shared" si="3"/>
        <v>7.89</v>
      </c>
      <c r="H255" s="21">
        <v>315.76</v>
      </c>
    </row>
    <row r="256" ht="29" customHeight="1" spans="1:8">
      <c r="A256" s="18" t="s">
        <v>2982</v>
      </c>
      <c r="B256" s="19" t="s">
        <v>2983</v>
      </c>
      <c r="C256" s="19"/>
      <c r="D256" s="19" t="s">
        <v>2984</v>
      </c>
      <c r="E256" s="18" t="s">
        <v>113</v>
      </c>
      <c r="F256" s="20" t="s">
        <v>2985</v>
      </c>
      <c r="G256" s="21">
        <f t="shared" si="3"/>
        <v>8.82</v>
      </c>
      <c r="H256" s="21">
        <v>1214.98</v>
      </c>
    </row>
    <row r="257" ht="29" customHeight="1" spans="1:8">
      <c r="A257" s="18" t="s">
        <v>2986</v>
      </c>
      <c r="B257" s="19" t="s">
        <v>2987</v>
      </c>
      <c r="C257" s="19"/>
      <c r="D257" s="19" t="s">
        <v>2569</v>
      </c>
      <c r="E257" s="18" t="s">
        <v>113</v>
      </c>
      <c r="F257" s="20" t="s">
        <v>2988</v>
      </c>
      <c r="G257" s="21">
        <f t="shared" si="3"/>
        <v>3.83</v>
      </c>
      <c r="H257" s="21">
        <v>316.06</v>
      </c>
    </row>
    <row r="258" ht="29" customHeight="1" spans="1:8">
      <c r="A258" s="18" t="s">
        <v>2989</v>
      </c>
      <c r="B258" s="19" t="s">
        <v>2990</v>
      </c>
      <c r="C258" s="19"/>
      <c r="D258" s="19" t="s">
        <v>2572</v>
      </c>
      <c r="E258" s="18" t="s">
        <v>427</v>
      </c>
      <c r="F258" s="20" t="s">
        <v>604</v>
      </c>
      <c r="G258" s="21">
        <f t="shared" si="3"/>
        <v>21.5</v>
      </c>
      <c r="H258" s="21">
        <v>86</v>
      </c>
    </row>
    <row r="259" ht="29" customHeight="1" spans="1:8">
      <c r="A259" s="18" t="s">
        <v>2991</v>
      </c>
      <c r="B259" s="19" t="s">
        <v>2992</v>
      </c>
      <c r="C259" s="19"/>
      <c r="D259" s="19" t="s">
        <v>2574</v>
      </c>
      <c r="E259" s="18" t="s">
        <v>113</v>
      </c>
      <c r="F259" s="20" t="s">
        <v>2993</v>
      </c>
      <c r="G259" s="21">
        <f t="shared" si="3"/>
        <v>13.13</v>
      </c>
      <c r="H259" s="21">
        <v>211.31</v>
      </c>
    </row>
    <row r="260" ht="29" customHeight="1" spans="1:8">
      <c r="A260" s="18" t="s">
        <v>2994</v>
      </c>
      <c r="B260" s="19" t="s">
        <v>2995</v>
      </c>
      <c r="C260" s="19"/>
      <c r="D260" s="19" t="s">
        <v>2577</v>
      </c>
      <c r="E260" s="18" t="s">
        <v>2578</v>
      </c>
      <c r="F260" s="20" t="s">
        <v>1517</v>
      </c>
      <c r="G260" s="21">
        <f t="shared" si="3"/>
        <v>95.95</v>
      </c>
      <c r="H260" s="21">
        <v>767.6</v>
      </c>
    </row>
    <row r="261" ht="29" customHeight="1" spans="1:8">
      <c r="A261" s="18" t="s">
        <v>61</v>
      </c>
      <c r="B261" s="19" t="s">
        <v>61</v>
      </c>
      <c r="C261" s="19"/>
      <c r="D261" s="19" t="s">
        <v>2996</v>
      </c>
      <c r="E261" s="18" t="s">
        <v>61</v>
      </c>
      <c r="F261" s="20" t="s">
        <v>61</v>
      </c>
      <c r="G261" s="21"/>
      <c r="H261" s="21"/>
    </row>
    <row r="262" ht="29" customHeight="1" spans="1:8">
      <c r="A262" s="18" t="s">
        <v>2997</v>
      </c>
      <c r="B262" s="19" t="s">
        <v>2998</v>
      </c>
      <c r="C262" s="19"/>
      <c r="D262" s="19" t="s">
        <v>2999</v>
      </c>
      <c r="E262" s="18" t="s">
        <v>1672</v>
      </c>
      <c r="F262" s="20" t="s">
        <v>1673</v>
      </c>
      <c r="G262" s="21">
        <f t="shared" si="3"/>
        <v>220.56</v>
      </c>
      <c r="H262" s="21">
        <v>220.56</v>
      </c>
    </row>
    <row r="263" ht="29" customHeight="1" spans="1:8">
      <c r="A263" s="18" t="s">
        <v>3000</v>
      </c>
      <c r="B263" s="19" t="s">
        <v>3001</v>
      </c>
      <c r="C263" s="19"/>
      <c r="D263" s="19" t="s">
        <v>3002</v>
      </c>
      <c r="E263" s="18" t="s">
        <v>373</v>
      </c>
      <c r="F263" s="20" t="s">
        <v>1673</v>
      </c>
      <c r="G263" s="21">
        <f t="shared" si="3"/>
        <v>402.81</v>
      </c>
      <c r="H263" s="21">
        <v>402.81</v>
      </c>
    </row>
    <row r="264" ht="29" customHeight="1" spans="1:8">
      <c r="A264" s="18" t="s">
        <v>3003</v>
      </c>
      <c r="B264" s="19" t="s">
        <v>3004</v>
      </c>
      <c r="C264" s="19"/>
      <c r="D264" s="19" t="s">
        <v>3005</v>
      </c>
      <c r="E264" s="18" t="s">
        <v>1888</v>
      </c>
      <c r="F264" s="20" t="s">
        <v>3006</v>
      </c>
      <c r="G264" s="21">
        <f t="shared" si="3"/>
        <v>226.62</v>
      </c>
      <c r="H264" s="21">
        <v>12690.88</v>
      </c>
    </row>
    <row r="265" ht="29" customHeight="1" spans="1:8">
      <c r="A265" s="18" t="s">
        <v>3007</v>
      </c>
      <c r="B265" s="19" t="s">
        <v>3008</v>
      </c>
      <c r="C265" s="19"/>
      <c r="D265" s="19" t="s">
        <v>3009</v>
      </c>
      <c r="E265" s="18" t="s">
        <v>113</v>
      </c>
      <c r="F265" s="20" t="s">
        <v>3010</v>
      </c>
      <c r="G265" s="21">
        <f t="shared" si="3"/>
        <v>22.17</v>
      </c>
      <c r="H265" s="21">
        <v>782.19</v>
      </c>
    </row>
    <row r="266" ht="29" customHeight="1" spans="1:8">
      <c r="A266" s="18" t="s">
        <v>3011</v>
      </c>
      <c r="B266" s="19" t="s">
        <v>3012</v>
      </c>
      <c r="C266" s="19"/>
      <c r="D266" s="19" t="s">
        <v>3013</v>
      </c>
      <c r="E266" s="18" t="s">
        <v>113</v>
      </c>
      <c r="F266" s="20" t="s">
        <v>3014</v>
      </c>
      <c r="G266" s="21">
        <f t="shared" si="3"/>
        <v>9.41</v>
      </c>
      <c r="H266" s="21">
        <v>648.39</v>
      </c>
    </row>
    <row r="267" ht="29" customHeight="1" spans="1:8">
      <c r="A267" s="18" t="s">
        <v>3015</v>
      </c>
      <c r="B267" s="19" t="s">
        <v>3016</v>
      </c>
      <c r="C267" s="19"/>
      <c r="D267" s="19" t="s">
        <v>3017</v>
      </c>
      <c r="E267" s="18" t="s">
        <v>113</v>
      </c>
      <c r="F267" s="20" t="s">
        <v>3018</v>
      </c>
      <c r="G267" s="21">
        <f t="shared" si="3"/>
        <v>37.13</v>
      </c>
      <c r="H267" s="21">
        <v>273.63</v>
      </c>
    </row>
    <row r="268" ht="29" customHeight="1" spans="1:8">
      <c r="A268" s="18" t="s">
        <v>3019</v>
      </c>
      <c r="B268" s="19" t="s">
        <v>3020</v>
      </c>
      <c r="C268" s="19"/>
      <c r="D268" s="19" t="s">
        <v>3021</v>
      </c>
      <c r="E268" s="18" t="s">
        <v>113</v>
      </c>
      <c r="F268" s="20" t="s">
        <v>3022</v>
      </c>
      <c r="G268" s="21">
        <f t="shared" si="3"/>
        <v>8.15</v>
      </c>
      <c r="H268" s="21">
        <v>122.04</v>
      </c>
    </row>
    <row r="269" ht="29" customHeight="1" spans="1:8">
      <c r="A269" s="18" t="s">
        <v>3023</v>
      </c>
      <c r="B269" s="19" t="s">
        <v>3024</v>
      </c>
      <c r="C269" s="19"/>
      <c r="D269" s="19" t="s">
        <v>3025</v>
      </c>
      <c r="E269" s="18" t="s">
        <v>113</v>
      </c>
      <c r="F269" s="20" t="s">
        <v>3022</v>
      </c>
      <c r="G269" s="21">
        <f t="shared" si="3"/>
        <v>16.42</v>
      </c>
      <c r="H269" s="21">
        <v>245.88</v>
      </c>
    </row>
    <row r="270" ht="29" customHeight="1" spans="1:8">
      <c r="A270" s="18" t="s">
        <v>3026</v>
      </c>
      <c r="B270" s="19" t="s">
        <v>3027</v>
      </c>
      <c r="C270" s="19"/>
      <c r="D270" s="19" t="s">
        <v>3028</v>
      </c>
      <c r="E270" s="18" t="s">
        <v>373</v>
      </c>
      <c r="F270" s="20" t="s">
        <v>269</v>
      </c>
      <c r="G270" s="21">
        <f t="shared" si="3"/>
        <v>62.82</v>
      </c>
      <c r="H270" s="21">
        <v>125.64</v>
      </c>
    </row>
    <row r="271" ht="29" customHeight="1" spans="1:8">
      <c r="A271" s="18" t="s">
        <v>3029</v>
      </c>
      <c r="B271" s="19" t="s">
        <v>3030</v>
      </c>
      <c r="C271" s="19"/>
      <c r="D271" s="19" t="s">
        <v>3031</v>
      </c>
      <c r="E271" s="18" t="s">
        <v>373</v>
      </c>
      <c r="F271" s="20" t="s">
        <v>269</v>
      </c>
      <c r="G271" s="21">
        <f t="shared" si="3"/>
        <v>100.68</v>
      </c>
      <c r="H271" s="21">
        <v>201.36</v>
      </c>
    </row>
    <row r="272" ht="29" customHeight="1" spans="1:8">
      <c r="A272" s="18" t="s">
        <v>3032</v>
      </c>
      <c r="B272" s="19" t="s">
        <v>3033</v>
      </c>
      <c r="C272" s="19"/>
      <c r="D272" s="19" t="s">
        <v>3034</v>
      </c>
      <c r="E272" s="18" t="s">
        <v>113</v>
      </c>
      <c r="F272" s="20" t="s">
        <v>3035</v>
      </c>
      <c r="G272" s="21">
        <f t="shared" si="3"/>
        <v>1.31</v>
      </c>
      <c r="H272" s="21">
        <v>173.61</v>
      </c>
    </row>
    <row r="273" ht="29" customHeight="1" spans="1:8">
      <c r="A273" s="18" t="s">
        <v>3036</v>
      </c>
      <c r="B273" s="19" t="s">
        <v>3037</v>
      </c>
      <c r="C273" s="19"/>
      <c r="D273" s="19" t="s">
        <v>3038</v>
      </c>
      <c r="E273" s="18" t="s">
        <v>113</v>
      </c>
      <c r="F273" s="20" t="s">
        <v>3039</v>
      </c>
      <c r="G273" s="21">
        <f t="shared" si="3"/>
        <v>13.13</v>
      </c>
      <c r="H273" s="21">
        <v>268.31</v>
      </c>
    </row>
    <row r="274" ht="29" customHeight="1" spans="1:8">
      <c r="A274" s="18" t="s">
        <v>3040</v>
      </c>
      <c r="B274" s="19" t="s">
        <v>3041</v>
      </c>
      <c r="C274" s="19"/>
      <c r="D274" s="19" t="s">
        <v>3038</v>
      </c>
      <c r="E274" s="18" t="s">
        <v>113</v>
      </c>
      <c r="F274" s="20" t="s">
        <v>3042</v>
      </c>
      <c r="G274" s="21">
        <f>ROUND(H274/F274,2)</f>
        <v>13.13</v>
      </c>
      <c r="H274" s="21">
        <v>1156.36</v>
      </c>
    </row>
    <row r="275" ht="29" customHeight="1" spans="1:8">
      <c r="A275" s="18" t="s">
        <v>3043</v>
      </c>
      <c r="B275" s="19" t="s">
        <v>3044</v>
      </c>
      <c r="C275" s="19"/>
      <c r="D275" s="19" t="s">
        <v>3045</v>
      </c>
      <c r="E275" s="18" t="s">
        <v>113</v>
      </c>
      <c r="F275" s="20" t="s">
        <v>1400</v>
      </c>
      <c r="G275" s="21">
        <f>ROUND(H275/F275,2)</f>
        <v>0.68</v>
      </c>
      <c r="H275" s="21">
        <v>19.14</v>
      </c>
    </row>
    <row r="276" ht="29" customHeight="1" spans="1:8">
      <c r="A276" s="18" t="s">
        <v>3046</v>
      </c>
      <c r="B276" s="19" t="s">
        <v>3047</v>
      </c>
      <c r="C276" s="19"/>
      <c r="D276" s="19" t="s">
        <v>3048</v>
      </c>
      <c r="E276" s="18" t="s">
        <v>113</v>
      </c>
      <c r="F276" s="20" t="s">
        <v>1644</v>
      </c>
      <c r="G276" s="21">
        <f>ROUND(H276/F276,2)</f>
        <v>0.93</v>
      </c>
      <c r="H276" s="21">
        <v>1.4</v>
      </c>
    </row>
    <row r="277" ht="29" customHeight="1" spans="1:8">
      <c r="A277" s="18" t="s">
        <v>61</v>
      </c>
      <c r="B277" s="19" t="s">
        <v>61</v>
      </c>
      <c r="C277" s="19"/>
      <c r="D277" s="19" t="s">
        <v>552</v>
      </c>
      <c r="E277" s="18" t="s">
        <v>61</v>
      </c>
      <c r="F277" s="20" t="s">
        <v>61</v>
      </c>
      <c r="G277" s="21"/>
      <c r="H277" s="21"/>
    </row>
    <row r="278" ht="29" customHeight="1" spans="1:8">
      <c r="A278" s="18" t="s">
        <v>3049</v>
      </c>
      <c r="B278" s="19" t="s">
        <v>3050</v>
      </c>
      <c r="C278" s="19"/>
      <c r="D278" s="19" t="s">
        <v>3051</v>
      </c>
      <c r="E278" s="18" t="s">
        <v>373</v>
      </c>
      <c r="F278" s="20" t="s">
        <v>1673</v>
      </c>
      <c r="G278" s="21">
        <f t="shared" ref="G278:G293" si="4">ROUND(H278/F278,2)</f>
        <v>402.81</v>
      </c>
      <c r="H278" s="21">
        <v>402.81</v>
      </c>
    </row>
    <row r="279" ht="29" customHeight="1" spans="1:8">
      <c r="A279" s="18" t="s">
        <v>3052</v>
      </c>
      <c r="B279" s="19" t="s">
        <v>3053</v>
      </c>
      <c r="C279" s="19"/>
      <c r="D279" s="19" t="s">
        <v>3054</v>
      </c>
      <c r="E279" s="18" t="s">
        <v>373</v>
      </c>
      <c r="F279" s="20" t="s">
        <v>1673</v>
      </c>
      <c r="G279" s="21">
        <f t="shared" si="4"/>
        <v>402.81</v>
      </c>
      <c r="H279" s="21">
        <v>402.81</v>
      </c>
    </row>
    <row r="280" ht="29" customHeight="1" spans="1:8">
      <c r="A280" s="18" t="s">
        <v>3055</v>
      </c>
      <c r="B280" s="19" t="s">
        <v>3056</v>
      </c>
      <c r="C280" s="19"/>
      <c r="D280" s="19" t="s">
        <v>3057</v>
      </c>
      <c r="E280" s="18" t="s">
        <v>1888</v>
      </c>
      <c r="F280" s="20" t="s">
        <v>3058</v>
      </c>
      <c r="G280" s="21">
        <f t="shared" si="4"/>
        <v>222.8</v>
      </c>
      <c r="H280" s="21">
        <v>10694.58</v>
      </c>
    </row>
    <row r="281" ht="29" customHeight="1" spans="1:8">
      <c r="A281" s="18" t="s">
        <v>3059</v>
      </c>
      <c r="B281" s="19" t="s">
        <v>3060</v>
      </c>
      <c r="C281" s="19"/>
      <c r="D281" s="19" t="s">
        <v>3061</v>
      </c>
      <c r="E281" s="18" t="s">
        <v>1888</v>
      </c>
      <c r="F281" s="20" t="s">
        <v>3062</v>
      </c>
      <c r="G281" s="21">
        <f t="shared" si="4"/>
        <v>219.83</v>
      </c>
      <c r="H281" s="21">
        <v>23742</v>
      </c>
    </row>
    <row r="282" ht="29" customHeight="1" spans="1:8">
      <c r="A282" s="18" t="s">
        <v>3063</v>
      </c>
      <c r="B282" s="19" t="s">
        <v>3064</v>
      </c>
      <c r="C282" s="19"/>
      <c r="D282" s="19" t="s">
        <v>3009</v>
      </c>
      <c r="E282" s="18" t="s">
        <v>113</v>
      </c>
      <c r="F282" s="20" t="s">
        <v>3065</v>
      </c>
      <c r="G282" s="21">
        <f t="shared" si="4"/>
        <v>22.17</v>
      </c>
      <c r="H282" s="21">
        <v>1987.85</v>
      </c>
    </row>
    <row r="283" ht="29" customHeight="1" spans="1:8">
      <c r="A283" s="18" t="s">
        <v>3066</v>
      </c>
      <c r="B283" s="19" t="s">
        <v>3067</v>
      </c>
      <c r="C283" s="19"/>
      <c r="D283" s="19" t="s">
        <v>3013</v>
      </c>
      <c r="E283" s="18" t="s">
        <v>113</v>
      </c>
      <c r="F283" s="20" t="s">
        <v>3068</v>
      </c>
      <c r="G283" s="21">
        <f t="shared" si="4"/>
        <v>9.41</v>
      </c>
      <c r="H283" s="21">
        <v>1851.07</v>
      </c>
    </row>
    <row r="284" ht="29" customHeight="1" spans="1:8">
      <c r="A284" s="18" t="s">
        <v>3069</v>
      </c>
      <c r="B284" s="19" t="s">
        <v>3070</v>
      </c>
      <c r="C284" s="19"/>
      <c r="D284" s="19" t="s">
        <v>3017</v>
      </c>
      <c r="E284" s="18" t="s">
        <v>113</v>
      </c>
      <c r="F284" s="20" t="s">
        <v>3071</v>
      </c>
      <c r="G284" s="21">
        <f t="shared" si="4"/>
        <v>37.13</v>
      </c>
      <c r="H284" s="21">
        <v>784.89</v>
      </c>
    </row>
    <row r="285" ht="29" customHeight="1" spans="1:8">
      <c r="A285" s="18" t="s">
        <v>3072</v>
      </c>
      <c r="B285" s="19" t="s">
        <v>3073</v>
      </c>
      <c r="C285" s="19"/>
      <c r="D285" s="19" t="s">
        <v>3021</v>
      </c>
      <c r="E285" s="18" t="s">
        <v>113</v>
      </c>
      <c r="F285" s="20" t="s">
        <v>3074</v>
      </c>
      <c r="G285" s="21">
        <f t="shared" si="4"/>
        <v>8.14</v>
      </c>
      <c r="H285" s="21">
        <v>857.64</v>
      </c>
    </row>
    <row r="286" ht="29" customHeight="1" spans="1:8">
      <c r="A286" s="18" t="s">
        <v>3075</v>
      </c>
      <c r="B286" s="19" t="s">
        <v>3076</v>
      </c>
      <c r="C286" s="19"/>
      <c r="D286" s="19" t="s">
        <v>3077</v>
      </c>
      <c r="E286" s="18" t="s">
        <v>113</v>
      </c>
      <c r="F286" s="20" t="s">
        <v>3074</v>
      </c>
      <c r="G286" s="21">
        <f t="shared" si="4"/>
        <v>11.18</v>
      </c>
      <c r="H286" s="21">
        <v>1178.62</v>
      </c>
    </row>
    <row r="287" ht="29" customHeight="1" spans="1:8">
      <c r="A287" s="18" t="s">
        <v>3078</v>
      </c>
      <c r="B287" s="19" t="s">
        <v>3079</v>
      </c>
      <c r="C287" s="19"/>
      <c r="D287" s="19" t="s">
        <v>3028</v>
      </c>
      <c r="E287" s="18" t="s">
        <v>373</v>
      </c>
      <c r="F287" s="20" t="s">
        <v>269</v>
      </c>
      <c r="G287" s="21">
        <f t="shared" si="4"/>
        <v>62.82</v>
      </c>
      <c r="H287" s="21">
        <v>125.64</v>
      </c>
    </row>
    <row r="288" ht="29" customHeight="1" spans="1:8">
      <c r="A288" s="18" t="s">
        <v>3080</v>
      </c>
      <c r="B288" s="19" t="s">
        <v>3081</v>
      </c>
      <c r="C288" s="19"/>
      <c r="D288" s="19" t="s">
        <v>2548</v>
      </c>
      <c r="E288" s="18" t="s">
        <v>373</v>
      </c>
      <c r="F288" s="20" t="s">
        <v>269</v>
      </c>
      <c r="G288" s="21">
        <f t="shared" si="4"/>
        <v>81.15</v>
      </c>
      <c r="H288" s="21">
        <v>162.3</v>
      </c>
    </row>
    <row r="289" ht="29" customHeight="1" spans="1:8">
      <c r="A289" s="18" t="s">
        <v>3082</v>
      </c>
      <c r="B289" s="19" t="s">
        <v>3083</v>
      </c>
      <c r="C289" s="19"/>
      <c r="D289" s="19" t="s">
        <v>3034</v>
      </c>
      <c r="E289" s="18" t="s">
        <v>113</v>
      </c>
      <c r="F289" s="20" t="s">
        <v>3084</v>
      </c>
      <c r="G289" s="21">
        <f t="shared" si="4"/>
        <v>1.31</v>
      </c>
      <c r="H289" s="21">
        <v>519.61</v>
      </c>
    </row>
    <row r="290" ht="29" customHeight="1" spans="1:8">
      <c r="A290" s="18" t="s">
        <v>3085</v>
      </c>
      <c r="B290" s="19" t="s">
        <v>3086</v>
      </c>
      <c r="C290" s="19"/>
      <c r="D290" s="19" t="s">
        <v>3038</v>
      </c>
      <c r="E290" s="18" t="s">
        <v>113</v>
      </c>
      <c r="F290" s="20" t="s">
        <v>1436</v>
      </c>
      <c r="G290" s="21">
        <f t="shared" si="4"/>
        <v>13.13</v>
      </c>
      <c r="H290" s="21">
        <v>1208.24</v>
      </c>
    </row>
    <row r="291" ht="29" customHeight="1" spans="1:8">
      <c r="A291" s="18" t="s">
        <v>3087</v>
      </c>
      <c r="B291" s="19" t="s">
        <v>3088</v>
      </c>
      <c r="C291" s="19"/>
      <c r="D291" s="19" t="s">
        <v>3038</v>
      </c>
      <c r="E291" s="18" t="s">
        <v>113</v>
      </c>
      <c r="F291" s="20" t="s">
        <v>3089</v>
      </c>
      <c r="G291" s="21">
        <f t="shared" si="4"/>
        <v>13.13</v>
      </c>
      <c r="H291" s="21">
        <v>3515.31</v>
      </c>
    </row>
    <row r="292" ht="29" customHeight="1" spans="1:8">
      <c r="A292" s="18" t="s">
        <v>3090</v>
      </c>
      <c r="B292" s="19" t="s">
        <v>3091</v>
      </c>
      <c r="C292" s="19"/>
      <c r="D292" s="19" t="s">
        <v>3045</v>
      </c>
      <c r="E292" s="18" t="s">
        <v>113</v>
      </c>
      <c r="F292" s="20" t="s">
        <v>3092</v>
      </c>
      <c r="G292" s="21">
        <f t="shared" si="4"/>
        <v>0.68</v>
      </c>
      <c r="H292" s="21">
        <v>53.17</v>
      </c>
    </row>
    <row r="293" ht="29" customHeight="1" spans="1:8">
      <c r="A293" s="22" t="s">
        <v>3093</v>
      </c>
      <c r="B293" s="23" t="s">
        <v>3094</v>
      </c>
      <c r="C293" s="23"/>
      <c r="D293" s="23" t="s">
        <v>3048</v>
      </c>
      <c r="E293" s="22" t="s">
        <v>113</v>
      </c>
      <c r="F293" s="24" t="s">
        <v>1715</v>
      </c>
      <c r="G293" s="21">
        <f t="shared" si="4"/>
        <v>0.93</v>
      </c>
      <c r="H293" s="21">
        <v>2.8</v>
      </c>
    </row>
    <row r="294" ht="29" customHeight="1" spans="1:8">
      <c r="A294" s="25"/>
      <c r="B294" s="26" t="s">
        <v>394</v>
      </c>
      <c r="C294" s="26"/>
      <c r="D294" s="27"/>
      <c r="E294" s="28"/>
      <c r="F294" s="29"/>
      <c r="G294" s="21"/>
      <c r="H294" s="21"/>
    </row>
    <row r="295" ht="29" customHeight="1" spans="1:8">
      <c r="A295" s="30" t="s">
        <v>3095</v>
      </c>
      <c r="B295" s="31" t="s">
        <v>1676</v>
      </c>
      <c r="C295" s="31"/>
      <c r="D295" s="26" t="s">
        <v>1677</v>
      </c>
      <c r="E295" s="30" t="s">
        <v>464</v>
      </c>
      <c r="F295" s="32" t="s">
        <v>1673</v>
      </c>
      <c r="G295" s="21">
        <f>ROUND(H295/F295,2)</f>
        <v>7421.81</v>
      </c>
      <c r="H295" s="21">
        <v>7421.81</v>
      </c>
    </row>
    <row r="296" ht="29" customHeight="1" spans="1:8">
      <c r="A296" s="33" t="s">
        <v>414</v>
      </c>
      <c r="B296" s="33"/>
      <c r="C296" s="33"/>
      <c r="D296" s="33"/>
      <c r="E296" s="33"/>
      <c r="F296" s="33"/>
      <c r="G296" s="34"/>
      <c r="H296" s="21">
        <f>SUM(H7:H295)</f>
        <v>187800.03</v>
      </c>
    </row>
  </sheetData>
  <sheetProtection formatCells="0" formatColumns="0" formatRows="0" insertRows="0" insertColumns="0" insertHyperlinks="0" deleteColumns="0" deleteRows="0" sort="0" autoFilter="0" pivotTables="0"/>
  <mergeCells count="301">
    <mergeCell ref="A1:H1"/>
    <mergeCell ref="A2:B2"/>
    <mergeCell ref="C2:H2"/>
    <mergeCell ref="G3:H3"/>
    <mergeCell ref="B5:C5"/>
    <mergeCell ref="B6:C6"/>
    <mergeCell ref="B7:C7"/>
    <mergeCell ref="B8:C8"/>
    <mergeCell ref="B9:C9"/>
    <mergeCell ref="B10:C10"/>
    <mergeCell ref="B11:C11"/>
    <mergeCell ref="B12:C12"/>
    <mergeCell ref="B13:C13"/>
    <mergeCell ref="B14:C14"/>
    <mergeCell ref="B15:C15"/>
    <mergeCell ref="B16:C16"/>
    <mergeCell ref="B17:C17"/>
    <mergeCell ref="B18:C18"/>
    <mergeCell ref="B19:C19"/>
    <mergeCell ref="B20:C20"/>
    <mergeCell ref="B21:C21"/>
    <mergeCell ref="B22:C22"/>
    <mergeCell ref="B23:C23"/>
    <mergeCell ref="B24:C24"/>
    <mergeCell ref="B25:C25"/>
    <mergeCell ref="B26:C26"/>
    <mergeCell ref="B27:C27"/>
    <mergeCell ref="B28:C28"/>
    <mergeCell ref="B29:C29"/>
    <mergeCell ref="B30:C30"/>
    <mergeCell ref="B31:C31"/>
    <mergeCell ref="B32:C32"/>
    <mergeCell ref="B33:C33"/>
    <mergeCell ref="B34:C34"/>
    <mergeCell ref="B35:C35"/>
    <mergeCell ref="B36:C36"/>
    <mergeCell ref="B37:C37"/>
    <mergeCell ref="B38:C38"/>
    <mergeCell ref="B39:C39"/>
    <mergeCell ref="B40:C40"/>
    <mergeCell ref="B41:C41"/>
    <mergeCell ref="B42:C42"/>
    <mergeCell ref="B43:C43"/>
    <mergeCell ref="B44:C44"/>
    <mergeCell ref="B45:C45"/>
    <mergeCell ref="B46:C46"/>
    <mergeCell ref="B47:C47"/>
    <mergeCell ref="B48:C48"/>
    <mergeCell ref="B49:C49"/>
    <mergeCell ref="B50:C50"/>
    <mergeCell ref="B51:C51"/>
    <mergeCell ref="B52:C52"/>
    <mergeCell ref="B53:C53"/>
    <mergeCell ref="B54:C54"/>
    <mergeCell ref="B55:C55"/>
    <mergeCell ref="B56:C56"/>
    <mergeCell ref="B57:C57"/>
    <mergeCell ref="B58:C58"/>
    <mergeCell ref="B59:C59"/>
    <mergeCell ref="B60:C60"/>
    <mergeCell ref="B61:C61"/>
    <mergeCell ref="B62:C62"/>
    <mergeCell ref="B63:C63"/>
    <mergeCell ref="B64:C64"/>
    <mergeCell ref="B65:C65"/>
    <mergeCell ref="B66:C66"/>
    <mergeCell ref="B67:C67"/>
    <mergeCell ref="B68:C68"/>
    <mergeCell ref="B69:C69"/>
    <mergeCell ref="B70:C70"/>
    <mergeCell ref="B71:C71"/>
    <mergeCell ref="B72:C72"/>
    <mergeCell ref="B73:C73"/>
    <mergeCell ref="B74:C74"/>
    <mergeCell ref="B75:C75"/>
    <mergeCell ref="B76:C76"/>
    <mergeCell ref="B77:C77"/>
    <mergeCell ref="B78:C78"/>
    <mergeCell ref="B79:C79"/>
    <mergeCell ref="B80:C80"/>
    <mergeCell ref="B81:C81"/>
    <mergeCell ref="B82:C82"/>
    <mergeCell ref="B83:C83"/>
    <mergeCell ref="B84:C84"/>
    <mergeCell ref="B85:C85"/>
    <mergeCell ref="B86:C86"/>
    <mergeCell ref="B87:C87"/>
    <mergeCell ref="B88:C88"/>
    <mergeCell ref="B89:C89"/>
    <mergeCell ref="B90:C90"/>
    <mergeCell ref="B91:C91"/>
    <mergeCell ref="B92:C92"/>
    <mergeCell ref="B93:C93"/>
    <mergeCell ref="B94:C94"/>
    <mergeCell ref="B95:C95"/>
    <mergeCell ref="B96:C96"/>
    <mergeCell ref="B97:C97"/>
    <mergeCell ref="B98:C98"/>
    <mergeCell ref="B99:C99"/>
    <mergeCell ref="B100:C100"/>
    <mergeCell ref="B101:C101"/>
    <mergeCell ref="B102:C102"/>
    <mergeCell ref="B103:C103"/>
    <mergeCell ref="B104:C104"/>
    <mergeCell ref="B105:C105"/>
    <mergeCell ref="B106:C106"/>
    <mergeCell ref="B107:C107"/>
    <mergeCell ref="B108:C108"/>
    <mergeCell ref="B109:C109"/>
    <mergeCell ref="B110:C110"/>
    <mergeCell ref="B111:C111"/>
    <mergeCell ref="B112:C112"/>
    <mergeCell ref="B113:C113"/>
    <mergeCell ref="B114:C114"/>
    <mergeCell ref="B115:C115"/>
    <mergeCell ref="B116:C116"/>
    <mergeCell ref="B117:C117"/>
    <mergeCell ref="B118:C118"/>
    <mergeCell ref="B119:C119"/>
    <mergeCell ref="B120:C120"/>
    <mergeCell ref="B121:C121"/>
    <mergeCell ref="B122:C122"/>
    <mergeCell ref="B123:C123"/>
    <mergeCell ref="B124:C124"/>
    <mergeCell ref="B125:C125"/>
    <mergeCell ref="B126:C126"/>
    <mergeCell ref="B127:C127"/>
    <mergeCell ref="B128:C128"/>
    <mergeCell ref="B129:C129"/>
    <mergeCell ref="B130:C130"/>
    <mergeCell ref="B131:C131"/>
    <mergeCell ref="B132:C132"/>
    <mergeCell ref="B133:C133"/>
    <mergeCell ref="B134:C134"/>
    <mergeCell ref="B135:C135"/>
    <mergeCell ref="B136:C136"/>
    <mergeCell ref="B137:C137"/>
    <mergeCell ref="B138:C138"/>
    <mergeCell ref="B139:C139"/>
    <mergeCell ref="B140:C140"/>
    <mergeCell ref="B141:C141"/>
    <mergeCell ref="B142:C142"/>
    <mergeCell ref="B143:C143"/>
    <mergeCell ref="B144:C144"/>
    <mergeCell ref="B145:C145"/>
    <mergeCell ref="B146:C146"/>
    <mergeCell ref="B147:C147"/>
    <mergeCell ref="B148:C148"/>
    <mergeCell ref="B149:C149"/>
    <mergeCell ref="B150:C150"/>
    <mergeCell ref="B151:C151"/>
    <mergeCell ref="B152:C152"/>
    <mergeCell ref="B153:C153"/>
    <mergeCell ref="B154:C154"/>
    <mergeCell ref="B155:C155"/>
    <mergeCell ref="B156:C156"/>
    <mergeCell ref="B157:C157"/>
    <mergeCell ref="B158:C158"/>
    <mergeCell ref="B159:C159"/>
    <mergeCell ref="B160:C160"/>
    <mergeCell ref="B161:C161"/>
    <mergeCell ref="B162:C162"/>
    <mergeCell ref="B163:C163"/>
    <mergeCell ref="B164:C164"/>
    <mergeCell ref="B165:C165"/>
    <mergeCell ref="B166:C166"/>
    <mergeCell ref="B167:C167"/>
    <mergeCell ref="B168:C168"/>
    <mergeCell ref="B169:C169"/>
    <mergeCell ref="B170:C170"/>
    <mergeCell ref="B171:C171"/>
    <mergeCell ref="B172:C172"/>
    <mergeCell ref="B173:C173"/>
    <mergeCell ref="B174:C174"/>
    <mergeCell ref="B175:C175"/>
    <mergeCell ref="B176:C176"/>
    <mergeCell ref="B177:C177"/>
    <mergeCell ref="B178:C178"/>
    <mergeCell ref="B179:C179"/>
    <mergeCell ref="B180:C180"/>
    <mergeCell ref="B181:C181"/>
    <mergeCell ref="B182:C182"/>
    <mergeCell ref="B183:C183"/>
    <mergeCell ref="B184:C184"/>
    <mergeCell ref="B185:C185"/>
    <mergeCell ref="B186:C186"/>
    <mergeCell ref="B187:C187"/>
    <mergeCell ref="B188:C188"/>
    <mergeCell ref="B189:C189"/>
    <mergeCell ref="B190:C190"/>
    <mergeCell ref="B191:C191"/>
    <mergeCell ref="B192:C192"/>
    <mergeCell ref="B193:C193"/>
    <mergeCell ref="B194:C194"/>
    <mergeCell ref="B195:C195"/>
    <mergeCell ref="B196:C196"/>
    <mergeCell ref="B197:C197"/>
    <mergeCell ref="B198:C198"/>
    <mergeCell ref="B199:C199"/>
    <mergeCell ref="B200:C200"/>
    <mergeCell ref="B201:C201"/>
    <mergeCell ref="B202:C202"/>
    <mergeCell ref="B203:C203"/>
    <mergeCell ref="B204:C204"/>
    <mergeCell ref="B205:C205"/>
    <mergeCell ref="B206:C206"/>
    <mergeCell ref="B207:C207"/>
    <mergeCell ref="B208:C208"/>
    <mergeCell ref="B209:C209"/>
    <mergeCell ref="B210:C210"/>
    <mergeCell ref="B211:C211"/>
    <mergeCell ref="B212:C212"/>
    <mergeCell ref="B213:C213"/>
    <mergeCell ref="B214:C214"/>
    <mergeCell ref="B215:C215"/>
    <mergeCell ref="B216:C216"/>
    <mergeCell ref="B217:C217"/>
    <mergeCell ref="B218:C218"/>
    <mergeCell ref="B219:C219"/>
    <mergeCell ref="B220:C220"/>
    <mergeCell ref="B221:C221"/>
    <mergeCell ref="B222:C222"/>
    <mergeCell ref="B223:C223"/>
    <mergeCell ref="B224:C224"/>
    <mergeCell ref="B225:C225"/>
    <mergeCell ref="B226:C226"/>
    <mergeCell ref="B227:C227"/>
    <mergeCell ref="B228:C228"/>
    <mergeCell ref="B229:C229"/>
    <mergeCell ref="B230:C230"/>
    <mergeCell ref="B231:C231"/>
    <mergeCell ref="B232:C232"/>
    <mergeCell ref="B233:C233"/>
    <mergeCell ref="B234:C234"/>
    <mergeCell ref="B235:C235"/>
    <mergeCell ref="B236:C236"/>
    <mergeCell ref="B237:C237"/>
    <mergeCell ref="B238:C238"/>
    <mergeCell ref="B239:C239"/>
    <mergeCell ref="B240:C240"/>
    <mergeCell ref="B241:C241"/>
    <mergeCell ref="B242:C242"/>
    <mergeCell ref="B243:C243"/>
    <mergeCell ref="B244:C244"/>
    <mergeCell ref="B245:C245"/>
    <mergeCell ref="B246:C246"/>
    <mergeCell ref="B247:C247"/>
    <mergeCell ref="B248:C248"/>
    <mergeCell ref="B249:C249"/>
    <mergeCell ref="B250:C250"/>
    <mergeCell ref="B251:C251"/>
    <mergeCell ref="B252:C252"/>
    <mergeCell ref="B253:C253"/>
    <mergeCell ref="B254:C254"/>
    <mergeCell ref="B255:C255"/>
    <mergeCell ref="B256:C256"/>
    <mergeCell ref="B257:C257"/>
    <mergeCell ref="B258:C258"/>
    <mergeCell ref="B259:C259"/>
    <mergeCell ref="B260:C260"/>
    <mergeCell ref="B261:C261"/>
    <mergeCell ref="B262:C262"/>
    <mergeCell ref="B263:C263"/>
    <mergeCell ref="B264:C264"/>
    <mergeCell ref="B265:C265"/>
    <mergeCell ref="B266:C266"/>
    <mergeCell ref="B267:C267"/>
    <mergeCell ref="B268:C268"/>
    <mergeCell ref="B269:C269"/>
    <mergeCell ref="B270:C270"/>
    <mergeCell ref="B271:C271"/>
    <mergeCell ref="B272:C272"/>
    <mergeCell ref="B273:C273"/>
    <mergeCell ref="B274:C274"/>
    <mergeCell ref="B275:C275"/>
    <mergeCell ref="B276:C276"/>
    <mergeCell ref="B277:C277"/>
    <mergeCell ref="B278:C278"/>
    <mergeCell ref="B279:C279"/>
    <mergeCell ref="B280:C280"/>
    <mergeCell ref="B281:C281"/>
    <mergeCell ref="B282:C282"/>
    <mergeCell ref="B283:C283"/>
    <mergeCell ref="B284:C284"/>
    <mergeCell ref="B285:C285"/>
    <mergeCell ref="B286:C286"/>
    <mergeCell ref="B287:C287"/>
    <mergeCell ref="B288:C288"/>
    <mergeCell ref="B289:C289"/>
    <mergeCell ref="B290:C290"/>
    <mergeCell ref="B291:C291"/>
    <mergeCell ref="B292:C292"/>
    <mergeCell ref="B293:C293"/>
    <mergeCell ref="B294:C294"/>
    <mergeCell ref="B295:C295"/>
    <mergeCell ref="A296:F296"/>
    <mergeCell ref="A3:A4"/>
    <mergeCell ref="D3:D4"/>
    <mergeCell ref="E3:E4"/>
    <mergeCell ref="F3:F4"/>
    <mergeCell ref="B3:C4"/>
  </mergeCells>
  <printOptions horizontalCentered="1"/>
  <pageMargins left="0.51968541666667" right="0.51968541666667" top="0.74803125" bottom="0" header="0" footer="0"/>
  <pageSetup paperSize="9" orientation="portrait"/>
  <headerFooter/>
  <rowBreaks count="23" manualBreakCount="23">
    <brk id="15" max="16383" man="1"/>
    <brk id="25" max="16383" man="1"/>
    <brk id="35" max="16383" man="1"/>
    <brk id="47" max="16383" man="1"/>
    <brk id="62" max="16383" man="1"/>
    <brk id="73" max="16383" man="1"/>
    <brk id="84" max="16383" man="1"/>
    <brk id="96" max="16383" man="1"/>
    <brk id="108" max="16383" man="1"/>
    <brk id="122" max="16383" man="1"/>
    <brk id="133" max="16383" man="1"/>
    <brk id="144" max="16383" man="1"/>
    <brk id="155" max="16383" man="1"/>
    <brk id="165" max="16383" man="1"/>
    <brk id="176" max="16383" man="1"/>
    <brk id="186" max="16383" man="1"/>
    <brk id="212" max="16383" man="1"/>
    <brk id="234" max="16383" man="1"/>
    <brk id="245" max="16383" man="1"/>
    <brk id="259" max="16383" man="1"/>
    <brk id="268" max="16383" man="1"/>
    <brk id="280" max="16383" man="1"/>
    <brk id="293" max="16383" man="1"/>
  </rowBreaks>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6"/>
  <sheetViews>
    <sheetView workbookViewId="0">
      <selection activeCell="F15" sqref="F15"/>
    </sheetView>
  </sheetViews>
  <sheetFormatPr defaultColWidth="9" defaultRowHeight="11.25" outlineLevelRow="5" outlineLevelCol="7"/>
  <cols>
    <col min="1" max="1" width="6.41111111111111" customWidth="1"/>
    <col min="2" max="2" width="6.25555555555556" customWidth="1"/>
    <col min="3" max="3" width="9.68888888888889" customWidth="1"/>
    <col min="4" max="4" width="26.4" customWidth="1"/>
    <col min="5" max="5" width="7.11111111111111" customWidth="1"/>
    <col min="6" max="6" width="15.6666666666667" customWidth="1"/>
    <col min="7" max="7" width="13" style="1" customWidth="1"/>
    <col min="8" max="8" width="18.5" style="1" customWidth="1"/>
    <col min="9" max="9" width="13"/>
  </cols>
  <sheetData>
    <row r="1" ht="27" customHeight="1" spans="1:8">
      <c r="A1" s="2" t="s">
        <v>50</v>
      </c>
      <c r="B1" s="2"/>
      <c r="C1" s="2"/>
      <c r="D1" s="2"/>
      <c r="E1" s="2"/>
      <c r="F1" s="2"/>
      <c r="G1" s="3"/>
      <c r="H1" s="3"/>
    </row>
    <row r="2" ht="21" customHeight="1" spans="1:8">
      <c r="A2" s="4" t="s">
        <v>51</v>
      </c>
      <c r="B2" s="4"/>
      <c r="C2" s="4" t="s">
        <v>3096</v>
      </c>
      <c r="D2" s="4"/>
      <c r="E2" s="4"/>
      <c r="F2" s="4"/>
      <c r="G2" s="5"/>
      <c r="H2" s="5"/>
    </row>
    <row r="3" ht="30" customHeight="1" spans="1:8">
      <c r="A3" s="6" t="s">
        <v>53</v>
      </c>
      <c r="B3" s="6" t="s">
        <v>54</v>
      </c>
      <c r="C3" s="6"/>
      <c r="D3" s="6" t="s">
        <v>55</v>
      </c>
      <c r="E3" s="6" t="s">
        <v>56</v>
      </c>
      <c r="F3" s="7" t="s">
        <v>57</v>
      </c>
      <c r="G3" s="8" t="s">
        <v>58</v>
      </c>
      <c r="H3" s="8"/>
    </row>
    <row r="4" ht="30" customHeight="1" spans="1:8">
      <c r="A4" s="6"/>
      <c r="B4" s="6"/>
      <c r="C4" s="6"/>
      <c r="D4" s="6"/>
      <c r="E4" s="6"/>
      <c r="F4" s="7"/>
      <c r="G4" s="8" t="s">
        <v>59</v>
      </c>
      <c r="H4" s="8" t="s">
        <v>60</v>
      </c>
    </row>
    <row r="5" ht="30" customHeight="1" spans="1:8">
      <c r="A5" s="9" t="s">
        <v>61</v>
      </c>
      <c r="B5" s="9" t="s">
        <v>61</v>
      </c>
      <c r="C5" s="9"/>
      <c r="D5" s="9" t="s">
        <v>3097</v>
      </c>
      <c r="E5" s="9" t="s">
        <v>3098</v>
      </c>
      <c r="F5" s="10">
        <f>365*35</f>
        <v>12775</v>
      </c>
      <c r="G5" s="11">
        <v>287</v>
      </c>
      <c r="H5" s="11">
        <f>G5*F5</f>
        <v>3666425</v>
      </c>
    </row>
    <row r="6" ht="30" customHeight="1" spans="1:8">
      <c r="A6" s="12" t="s">
        <v>91</v>
      </c>
      <c r="B6" s="12"/>
      <c r="C6" s="12"/>
      <c r="D6" s="12"/>
      <c r="E6" s="12"/>
      <c r="F6" s="12"/>
      <c r="G6" s="13"/>
      <c r="H6" s="14">
        <f>SUM(H5)</f>
        <v>3666425</v>
      </c>
    </row>
  </sheetData>
  <sheetProtection formatCells="0" formatColumns="0" formatRows="0" insertRows="0" insertColumns="0" insertHyperlinks="0" deleteColumns="0" deleteRows="0" sort="0" autoFilter="0" pivotTables="0"/>
  <mergeCells count="11">
    <mergeCell ref="A1:H1"/>
    <mergeCell ref="A2:B2"/>
    <mergeCell ref="C2:H2"/>
    <mergeCell ref="G3:H3"/>
    <mergeCell ref="B5:C5"/>
    <mergeCell ref="A6:F6"/>
    <mergeCell ref="A3:A4"/>
    <mergeCell ref="D3:D4"/>
    <mergeCell ref="E3:E4"/>
    <mergeCell ref="F3:F4"/>
    <mergeCell ref="B3:C4"/>
  </mergeCells>
  <printOptions horizontalCentered="1"/>
  <pageMargins left="0.51968541666667" right="0.51968541666667" top="0.74803125" bottom="0" header="0" footer="0"/>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7"/>
  <sheetViews>
    <sheetView topLeftCell="A22" workbookViewId="0">
      <selection activeCell="N32" sqref="N32"/>
    </sheetView>
  </sheetViews>
  <sheetFormatPr defaultColWidth="9" defaultRowHeight="11.25" outlineLevelCol="7"/>
  <cols>
    <col min="1" max="1" width="6.41111111111111" customWidth="1"/>
    <col min="2" max="2" width="6.25555555555556" customWidth="1"/>
    <col min="3" max="3" width="9.68888888888889" customWidth="1"/>
    <col min="4" max="4" width="26.4" customWidth="1"/>
    <col min="5" max="5" width="7.11111111111111" customWidth="1"/>
    <col min="6" max="6" width="10.9555555555556" customWidth="1"/>
    <col min="7" max="8" width="13" customWidth="1"/>
    <col min="9" max="9" width="12"/>
  </cols>
  <sheetData>
    <row r="1" ht="25" customHeight="1" spans="1:8">
      <c r="A1" s="2" t="s">
        <v>50</v>
      </c>
      <c r="B1" s="2"/>
      <c r="C1" s="2"/>
      <c r="D1" s="2"/>
      <c r="E1" s="2"/>
      <c r="F1" s="2"/>
      <c r="G1" s="2"/>
      <c r="H1" s="2"/>
    </row>
    <row r="2" ht="21" customHeight="1" spans="1:8">
      <c r="A2" s="62" t="s">
        <v>51</v>
      </c>
      <c r="B2" s="62"/>
      <c r="C2" s="62" t="s">
        <v>92</v>
      </c>
      <c r="D2" s="62"/>
      <c r="E2" s="62"/>
      <c r="F2" s="62"/>
      <c r="G2" s="62"/>
      <c r="H2" s="62"/>
    </row>
    <row r="3" ht="23" customHeight="1" spans="1:8">
      <c r="A3" s="15" t="s">
        <v>93</v>
      </c>
      <c r="B3" s="15" t="s">
        <v>94</v>
      </c>
      <c r="C3" s="15"/>
      <c r="D3" s="15" t="s">
        <v>95</v>
      </c>
      <c r="E3" s="15" t="s">
        <v>96</v>
      </c>
      <c r="F3" s="15" t="s">
        <v>97</v>
      </c>
      <c r="G3" s="92" t="s">
        <v>98</v>
      </c>
      <c r="H3" s="93"/>
    </row>
    <row r="4" ht="23" customHeight="1" spans="1:8">
      <c r="A4" s="15"/>
      <c r="B4" s="15"/>
      <c r="C4" s="15"/>
      <c r="D4" s="15"/>
      <c r="E4" s="15"/>
      <c r="F4" s="15"/>
      <c r="G4" s="47" t="s">
        <v>99</v>
      </c>
      <c r="H4" s="47" t="s">
        <v>100</v>
      </c>
    </row>
    <row r="5" ht="23" customHeight="1" spans="1:8">
      <c r="A5" s="9" t="s">
        <v>61</v>
      </c>
      <c r="B5" s="70" t="s">
        <v>61</v>
      </c>
      <c r="C5" s="70"/>
      <c r="D5" s="70" t="s">
        <v>101</v>
      </c>
      <c r="E5" s="9" t="s">
        <v>61</v>
      </c>
      <c r="F5" s="71" t="s">
        <v>61</v>
      </c>
      <c r="G5" s="71"/>
      <c r="H5" s="71"/>
    </row>
    <row r="6" ht="23" customHeight="1" spans="1:8">
      <c r="A6" s="9" t="s">
        <v>63</v>
      </c>
      <c r="B6" s="70" t="s">
        <v>69</v>
      </c>
      <c r="C6" s="70"/>
      <c r="D6" s="70" t="s">
        <v>73</v>
      </c>
      <c r="E6" s="9" t="s">
        <v>66</v>
      </c>
      <c r="F6" s="94">
        <v>2551.863</v>
      </c>
      <c r="G6" s="72">
        <f t="shared" ref="G6:G18" si="0">ROUND(H6/F6,2)</f>
        <v>3.05</v>
      </c>
      <c r="H6" s="72">
        <v>7790.31</v>
      </c>
    </row>
    <row r="7" ht="23" customHeight="1" spans="1:8">
      <c r="A7" s="9" t="s">
        <v>68</v>
      </c>
      <c r="B7" s="70" t="s">
        <v>75</v>
      </c>
      <c r="C7" s="70"/>
      <c r="D7" s="70" t="s">
        <v>76</v>
      </c>
      <c r="E7" s="9" t="s">
        <v>66</v>
      </c>
      <c r="F7" s="94">
        <v>244.552</v>
      </c>
      <c r="G7" s="72">
        <f t="shared" si="0"/>
        <v>2.56</v>
      </c>
      <c r="H7" s="72">
        <v>624.84</v>
      </c>
    </row>
    <row r="8" ht="23" customHeight="1" spans="1:8">
      <c r="A8" s="9" t="s">
        <v>61</v>
      </c>
      <c r="B8" s="70" t="s">
        <v>61</v>
      </c>
      <c r="C8" s="70"/>
      <c r="D8" s="70" t="s">
        <v>102</v>
      </c>
      <c r="E8" s="9" t="s">
        <v>61</v>
      </c>
      <c r="F8" s="71" t="s">
        <v>61</v>
      </c>
      <c r="G8" s="72"/>
      <c r="H8" s="72"/>
    </row>
    <row r="9" ht="36" customHeight="1" spans="1:8">
      <c r="A9" s="9" t="s">
        <v>71</v>
      </c>
      <c r="B9" s="70" t="s">
        <v>103</v>
      </c>
      <c r="C9" s="70"/>
      <c r="D9" s="70" t="s">
        <v>104</v>
      </c>
      <c r="E9" s="9" t="s">
        <v>90</v>
      </c>
      <c r="F9" s="94">
        <v>7845.16</v>
      </c>
      <c r="G9" s="72">
        <f t="shared" si="0"/>
        <v>32.51</v>
      </c>
      <c r="H9" s="72">
        <v>255026.32</v>
      </c>
    </row>
    <row r="10" ht="36" customHeight="1" spans="1:8">
      <c r="A10" s="9" t="s">
        <v>74</v>
      </c>
      <c r="B10" s="70" t="s">
        <v>105</v>
      </c>
      <c r="C10" s="70"/>
      <c r="D10" s="70" t="s">
        <v>106</v>
      </c>
      <c r="E10" s="9" t="s">
        <v>90</v>
      </c>
      <c r="F10" s="94">
        <v>8659.598</v>
      </c>
      <c r="G10" s="72">
        <f t="shared" si="0"/>
        <v>3.7</v>
      </c>
      <c r="H10" s="72">
        <v>32070.17</v>
      </c>
    </row>
    <row r="11" ht="36" customHeight="1" spans="1:8">
      <c r="A11" s="9" t="s">
        <v>77</v>
      </c>
      <c r="B11" s="70" t="s">
        <v>107</v>
      </c>
      <c r="C11" s="70"/>
      <c r="D11" s="70" t="s">
        <v>108</v>
      </c>
      <c r="E11" s="9" t="s">
        <v>90</v>
      </c>
      <c r="F11" s="94">
        <v>9499.079</v>
      </c>
      <c r="G11" s="72">
        <f t="shared" si="0"/>
        <v>3.7</v>
      </c>
      <c r="H11" s="72">
        <v>35179.16</v>
      </c>
    </row>
    <row r="12" ht="23" customHeight="1" spans="1:8">
      <c r="A12" s="9" t="s">
        <v>81</v>
      </c>
      <c r="B12" s="70" t="s">
        <v>109</v>
      </c>
      <c r="C12" s="70"/>
      <c r="D12" s="70" t="s">
        <v>110</v>
      </c>
      <c r="E12" s="9" t="s">
        <v>90</v>
      </c>
      <c r="F12" s="94">
        <v>9499.079</v>
      </c>
      <c r="G12" s="72">
        <f t="shared" si="0"/>
        <v>0.87</v>
      </c>
      <c r="H12" s="72">
        <v>8285.11</v>
      </c>
    </row>
    <row r="13" ht="23" customHeight="1" spans="1:8">
      <c r="A13" s="9" t="s">
        <v>83</v>
      </c>
      <c r="B13" s="70" t="s">
        <v>111</v>
      </c>
      <c r="C13" s="70"/>
      <c r="D13" s="70" t="s">
        <v>112</v>
      </c>
      <c r="E13" s="9" t="s">
        <v>113</v>
      </c>
      <c r="F13" s="94">
        <v>1915</v>
      </c>
      <c r="G13" s="72">
        <f t="shared" si="0"/>
        <v>5.07</v>
      </c>
      <c r="H13" s="72">
        <v>9706.75</v>
      </c>
    </row>
    <row r="14" ht="36" customHeight="1" spans="1:8">
      <c r="A14" s="9" t="s">
        <v>85</v>
      </c>
      <c r="B14" s="70" t="s">
        <v>114</v>
      </c>
      <c r="C14" s="70"/>
      <c r="D14" s="70" t="s">
        <v>115</v>
      </c>
      <c r="E14" s="9" t="s">
        <v>116</v>
      </c>
      <c r="F14" s="94">
        <v>49.466</v>
      </c>
      <c r="G14" s="72">
        <f t="shared" si="0"/>
        <v>1110.78</v>
      </c>
      <c r="H14" s="72">
        <v>54945.84</v>
      </c>
    </row>
    <row r="15" ht="36" customHeight="1" spans="1:8">
      <c r="A15" s="9" t="s">
        <v>87</v>
      </c>
      <c r="B15" s="70" t="s">
        <v>117</v>
      </c>
      <c r="C15" s="70"/>
      <c r="D15" s="70" t="s">
        <v>118</v>
      </c>
      <c r="E15" s="9" t="s">
        <v>90</v>
      </c>
      <c r="F15" s="94">
        <v>10.8</v>
      </c>
      <c r="G15" s="72">
        <f t="shared" si="0"/>
        <v>20.16</v>
      </c>
      <c r="H15" s="72">
        <v>217.68</v>
      </c>
    </row>
    <row r="16" ht="36" customHeight="1" spans="1:8">
      <c r="A16" s="9" t="s">
        <v>119</v>
      </c>
      <c r="B16" s="70" t="s">
        <v>120</v>
      </c>
      <c r="C16" s="70"/>
      <c r="D16" s="70" t="s">
        <v>121</v>
      </c>
      <c r="E16" s="9" t="s">
        <v>122</v>
      </c>
      <c r="F16" s="94">
        <v>60</v>
      </c>
      <c r="G16" s="72">
        <f t="shared" si="0"/>
        <v>62.21</v>
      </c>
      <c r="H16" s="72">
        <v>3732.46</v>
      </c>
    </row>
    <row r="17" ht="36" customHeight="1" spans="1:8">
      <c r="A17" s="9" t="s">
        <v>123</v>
      </c>
      <c r="B17" s="70" t="s">
        <v>124</v>
      </c>
      <c r="C17" s="70"/>
      <c r="D17" s="70" t="s">
        <v>125</v>
      </c>
      <c r="E17" s="9" t="s">
        <v>90</v>
      </c>
      <c r="F17" s="94">
        <v>272.7</v>
      </c>
      <c r="G17" s="72">
        <f t="shared" si="0"/>
        <v>5.86</v>
      </c>
      <c r="H17" s="72">
        <v>1596.68</v>
      </c>
    </row>
    <row r="18" ht="36" customHeight="1" spans="1:8">
      <c r="A18" s="9" t="s">
        <v>126</v>
      </c>
      <c r="B18" s="70" t="s">
        <v>127</v>
      </c>
      <c r="C18" s="70"/>
      <c r="D18" s="70" t="s">
        <v>128</v>
      </c>
      <c r="E18" s="9" t="s">
        <v>129</v>
      </c>
      <c r="F18" s="94">
        <v>1</v>
      </c>
      <c r="G18" s="72">
        <f t="shared" si="0"/>
        <v>237.5</v>
      </c>
      <c r="H18" s="72">
        <v>237.5</v>
      </c>
    </row>
    <row r="19" ht="23" customHeight="1" spans="1:8">
      <c r="A19" s="9" t="s">
        <v>61</v>
      </c>
      <c r="B19" s="70" t="s">
        <v>61</v>
      </c>
      <c r="C19" s="70"/>
      <c r="D19" s="70" t="s">
        <v>130</v>
      </c>
      <c r="E19" s="9" t="s">
        <v>61</v>
      </c>
      <c r="F19" s="71" t="s">
        <v>61</v>
      </c>
      <c r="G19" s="72"/>
      <c r="H19" s="72"/>
    </row>
    <row r="20" ht="23" customHeight="1" spans="1:8">
      <c r="A20" s="9" t="s">
        <v>131</v>
      </c>
      <c r="B20" s="70" t="s">
        <v>132</v>
      </c>
      <c r="C20" s="70"/>
      <c r="D20" s="70" t="s">
        <v>133</v>
      </c>
      <c r="E20" s="9" t="s">
        <v>113</v>
      </c>
      <c r="F20" s="94">
        <v>2536.744</v>
      </c>
      <c r="G20" s="72">
        <f t="shared" ref="G20:G31" si="1">ROUND(H20/F20,2)</f>
        <v>8.57</v>
      </c>
      <c r="H20" s="72">
        <v>21733.8</v>
      </c>
    </row>
    <row r="21" ht="23" customHeight="1" spans="1:8">
      <c r="A21" s="9" t="s">
        <v>61</v>
      </c>
      <c r="B21" s="70" t="s">
        <v>61</v>
      </c>
      <c r="C21" s="70"/>
      <c r="D21" s="70" t="s">
        <v>134</v>
      </c>
      <c r="E21" s="9" t="s">
        <v>61</v>
      </c>
      <c r="F21" s="94"/>
      <c r="G21" s="72"/>
      <c r="H21" s="72"/>
    </row>
    <row r="22" ht="36" customHeight="1" spans="1:8">
      <c r="A22" s="9" t="s">
        <v>135</v>
      </c>
      <c r="B22" s="70" t="s">
        <v>136</v>
      </c>
      <c r="C22" s="70"/>
      <c r="D22" s="70" t="s">
        <v>137</v>
      </c>
      <c r="E22" s="9" t="s">
        <v>66</v>
      </c>
      <c r="F22" s="94">
        <v>44.38</v>
      </c>
      <c r="G22" s="72">
        <f t="shared" si="1"/>
        <v>111.18</v>
      </c>
      <c r="H22" s="72">
        <v>4934.31</v>
      </c>
    </row>
    <row r="23" ht="36" customHeight="1" spans="1:8">
      <c r="A23" s="9" t="s">
        <v>138</v>
      </c>
      <c r="B23" s="70" t="s">
        <v>139</v>
      </c>
      <c r="C23" s="70"/>
      <c r="D23" s="70" t="s">
        <v>140</v>
      </c>
      <c r="E23" s="9" t="s">
        <v>66</v>
      </c>
      <c r="F23" s="94">
        <v>220.8</v>
      </c>
      <c r="G23" s="72">
        <f t="shared" si="1"/>
        <v>106.81</v>
      </c>
      <c r="H23" s="72">
        <v>23583.86</v>
      </c>
    </row>
    <row r="24" ht="36" customHeight="1" spans="1:8">
      <c r="A24" s="9" t="s">
        <v>141</v>
      </c>
      <c r="B24" s="70" t="s">
        <v>142</v>
      </c>
      <c r="C24" s="70"/>
      <c r="D24" s="70" t="s">
        <v>143</v>
      </c>
      <c r="E24" s="9" t="s">
        <v>66</v>
      </c>
      <c r="F24" s="94">
        <v>41.4</v>
      </c>
      <c r="G24" s="72">
        <f t="shared" si="1"/>
        <v>146.18</v>
      </c>
      <c r="H24" s="72">
        <v>6051.97</v>
      </c>
    </row>
    <row r="25" ht="23" customHeight="1" spans="1:8">
      <c r="A25" s="9" t="s">
        <v>144</v>
      </c>
      <c r="B25" s="70" t="s">
        <v>145</v>
      </c>
      <c r="C25" s="70"/>
      <c r="D25" s="70" t="s">
        <v>146</v>
      </c>
      <c r="E25" s="9" t="s">
        <v>113</v>
      </c>
      <c r="F25" s="94">
        <v>91.01</v>
      </c>
      <c r="G25" s="72">
        <f t="shared" si="1"/>
        <v>17.06</v>
      </c>
      <c r="H25" s="72">
        <v>1552.63</v>
      </c>
    </row>
    <row r="26" ht="36" customHeight="1" spans="1:8">
      <c r="A26" s="9" t="s">
        <v>147</v>
      </c>
      <c r="B26" s="70" t="s">
        <v>148</v>
      </c>
      <c r="C26" s="70"/>
      <c r="D26" s="70" t="s">
        <v>115</v>
      </c>
      <c r="E26" s="9" t="s">
        <v>116</v>
      </c>
      <c r="F26" s="94">
        <v>19.227</v>
      </c>
      <c r="G26" s="72">
        <f t="shared" si="1"/>
        <v>687.68</v>
      </c>
      <c r="H26" s="72">
        <v>13222.02</v>
      </c>
    </row>
    <row r="27" ht="23" customHeight="1" spans="1:8">
      <c r="A27" s="9" t="s">
        <v>149</v>
      </c>
      <c r="B27" s="70" t="s">
        <v>150</v>
      </c>
      <c r="C27" s="70"/>
      <c r="D27" s="70" t="s">
        <v>151</v>
      </c>
      <c r="E27" s="9" t="s">
        <v>113</v>
      </c>
      <c r="F27" s="94">
        <v>27.6</v>
      </c>
      <c r="G27" s="72">
        <f t="shared" si="1"/>
        <v>6.22</v>
      </c>
      <c r="H27" s="72">
        <v>171.59</v>
      </c>
    </row>
    <row r="28" ht="23" customHeight="1" spans="1:8">
      <c r="A28" s="9" t="s">
        <v>152</v>
      </c>
      <c r="B28" s="70" t="s">
        <v>153</v>
      </c>
      <c r="C28" s="70"/>
      <c r="D28" s="70" t="s">
        <v>154</v>
      </c>
      <c r="E28" s="9" t="s">
        <v>90</v>
      </c>
      <c r="F28" s="94">
        <v>143.52</v>
      </c>
      <c r="G28" s="72">
        <f t="shared" si="1"/>
        <v>3.68</v>
      </c>
      <c r="H28" s="72">
        <v>527.65</v>
      </c>
    </row>
    <row r="29" ht="36" customHeight="1" spans="1:8">
      <c r="A29" s="9" t="s">
        <v>155</v>
      </c>
      <c r="B29" s="70" t="s">
        <v>86</v>
      </c>
      <c r="C29" s="70"/>
      <c r="D29" s="70" t="s">
        <v>156</v>
      </c>
      <c r="E29" s="9" t="s">
        <v>66</v>
      </c>
      <c r="F29" s="94">
        <v>20.148</v>
      </c>
      <c r="G29" s="72">
        <f t="shared" si="1"/>
        <v>3.19</v>
      </c>
      <c r="H29" s="72">
        <v>64.29</v>
      </c>
    </row>
    <row r="30" ht="36" customHeight="1" spans="1:8">
      <c r="A30" s="9" t="s">
        <v>157</v>
      </c>
      <c r="B30" s="70" t="s">
        <v>158</v>
      </c>
      <c r="C30" s="70"/>
      <c r="D30" s="70" t="s">
        <v>159</v>
      </c>
      <c r="E30" s="9" t="s">
        <v>66</v>
      </c>
      <c r="F30" s="94">
        <v>17.802</v>
      </c>
      <c r="G30" s="72">
        <f t="shared" si="1"/>
        <v>58.01</v>
      </c>
      <c r="H30" s="72">
        <v>1032.65</v>
      </c>
    </row>
    <row r="31" ht="23" customHeight="1" spans="1:8">
      <c r="A31" s="9" t="s">
        <v>160</v>
      </c>
      <c r="B31" s="70" t="s">
        <v>161</v>
      </c>
      <c r="C31" s="70"/>
      <c r="D31" s="70" t="s">
        <v>162</v>
      </c>
      <c r="E31" s="9" t="s">
        <v>66</v>
      </c>
      <c r="F31" s="94">
        <v>1617.22</v>
      </c>
      <c r="G31" s="72">
        <f t="shared" si="1"/>
        <v>2.55</v>
      </c>
      <c r="H31" s="72">
        <v>4130.27</v>
      </c>
    </row>
    <row r="32" ht="23" customHeight="1" spans="1:8">
      <c r="A32" s="9" t="s">
        <v>61</v>
      </c>
      <c r="B32" s="70" t="s">
        <v>61</v>
      </c>
      <c r="C32" s="70"/>
      <c r="D32" s="70" t="s">
        <v>163</v>
      </c>
      <c r="E32" s="9" t="s">
        <v>61</v>
      </c>
      <c r="F32" s="71" t="s">
        <v>61</v>
      </c>
      <c r="G32" s="72"/>
      <c r="H32" s="72"/>
    </row>
    <row r="33" ht="36" customHeight="1" spans="1:8">
      <c r="A33" s="9" t="s">
        <v>164</v>
      </c>
      <c r="B33" s="70" t="s">
        <v>165</v>
      </c>
      <c r="C33" s="70"/>
      <c r="D33" s="70" t="s">
        <v>166</v>
      </c>
      <c r="E33" s="9" t="s">
        <v>90</v>
      </c>
      <c r="F33" s="94">
        <v>634.186</v>
      </c>
      <c r="G33" s="72">
        <f t="shared" ref="G33:G36" si="2">ROUND(H33/F33,2)</f>
        <v>12.31</v>
      </c>
      <c r="H33" s="72">
        <v>7806.87</v>
      </c>
    </row>
    <row r="34" ht="36" customHeight="1" spans="1:8">
      <c r="A34" s="9" t="s">
        <v>167</v>
      </c>
      <c r="B34" s="70" t="s">
        <v>168</v>
      </c>
      <c r="C34" s="70"/>
      <c r="D34" s="70" t="s">
        <v>169</v>
      </c>
      <c r="E34" s="9" t="s">
        <v>90</v>
      </c>
      <c r="F34" s="94">
        <v>27.6</v>
      </c>
      <c r="G34" s="72">
        <f t="shared" si="2"/>
        <v>10.65</v>
      </c>
      <c r="H34" s="72">
        <v>294.01</v>
      </c>
    </row>
    <row r="35" ht="36" customHeight="1" spans="1:8">
      <c r="A35" s="9" t="s">
        <v>170</v>
      </c>
      <c r="B35" s="70" t="s">
        <v>171</v>
      </c>
      <c r="C35" s="70"/>
      <c r="D35" s="70" t="s">
        <v>172</v>
      </c>
      <c r="E35" s="9" t="s">
        <v>90</v>
      </c>
      <c r="F35" s="94">
        <v>82.8</v>
      </c>
      <c r="G35" s="72">
        <f t="shared" si="2"/>
        <v>23.27</v>
      </c>
      <c r="H35" s="72">
        <v>1926.6</v>
      </c>
    </row>
    <row r="36" ht="36" customHeight="1" spans="1:8">
      <c r="A36" s="74" t="s">
        <v>173</v>
      </c>
      <c r="B36" s="75" t="s">
        <v>174</v>
      </c>
      <c r="C36" s="75"/>
      <c r="D36" s="75" t="s">
        <v>175</v>
      </c>
      <c r="E36" s="74" t="s">
        <v>90</v>
      </c>
      <c r="F36" s="95">
        <v>469.2</v>
      </c>
      <c r="G36" s="72">
        <f t="shared" si="2"/>
        <v>27.55</v>
      </c>
      <c r="H36" s="73">
        <v>12925.99</v>
      </c>
    </row>
    <row r="37" ht="27" customHeight="1" spans="1:8">
      <c r="A37" s="81" t="s">
        <v>176</v>
      </c>
      <c r="B37" s="81"/>
      <c r="C37" s="81"/>
      <c r="D37" s="81"/>
      <c r="E37" s="81"/>
      <c r="F37" s="96"/>
      <c r="G37" s="97"/>
      <c r="H37" s="98">
        <f>SUM(H6:H36)</f>
        <v>509371.33</v>
      </c>
    </row>
  </sheetData>
  <sheetProtection formatCells="0" formatColumns="0" formatRows="0" insertRows="0" insertColumns="0" insertHyperlinks="0" deleteColumns="0" deleteRows="0" sort="0" autoFilter="0" pivotTables="0"/>
  <mergeCells count="42">
    <mergeCell ref="A1:H1"/>
    <mergeCell ref="A2:B2"/>
    <mergeCell ref="C2:H2"/>
    <mergeCell ref="G3:H3"/>
    <mergeCell ref="B5:C5"/>
    <mergeCell ref="B6:C6"/>
    <mergeCell ref="B7:C7"/>
    <mergeCell ref="B8:C8"/>
    <mergeCell ref="B9:C9"/>
    <mergeCell ref="B10:C10"/>
    <mergeCell ref="B11:C11"/>
    <mergeCell ref="B12:C12"/>
    <mergeCell ref="B13:C13"/>
    <mergeCell ref="B14:C14"/>
    <mergeCell ref="B15:C15"/>
    <mergeCell ref="B16:C16"/>
    <mergeCell ref="B17:C17"/>
    <mergeCell ref="B18:C18"/>
    <mergeCell ref="B19:C19"/>
    <mergeCell ref="B20:C20"/>
    <mergeCell ref="B21:C21"/>
    <mergeCell ref="B22:C22"/>
    <mergeCell ref="B23:C23"/>
    <mergeCell ref="B24:C24"/>
    <mergeCell ref="B25:C25"/>
    <mergeCell ref="B26:C26"/>
    <mergeCell ref="B27:C27"/>
    <mergeCell ref="B28:C28"/>
    <mergeCell ref="B29:C29"/>
    <mergeCell ref="B30:C30"/>
    <mergeCell ref="B31:C31"/>
    <mergeCell ref="B32:C32"/>
    <mergeCell ref="B33:C33"/>
    <mergeCell ref="B34:C34"/>
    <mergeCell ref="B35:C35"/>
    <mergeCell ref="B36:C36"/>
    <mergeCell ref="A37:F37"/>
    <mergeCell ref="A3:A4"/>
    <mergeCell ref="D3:D4"/>
    <mergeCell ref="E3:E4"/>
    <mergeCell ref="F3:F4"/>
    <mergeCell ref="B3:C4"/>
  </mergeCells>
  <printOptions horizontalCentered="1"/>
  <pageMargins left="0.51968541666667" right="0.51968541666667" top="0.74803125" bottom="0" header="0" footer="0"/>
  <pageSetup paperSize="9" orientation="landscape"/>
  <headerFooter/>
  <rowBreaks count="3" manualBreakCount="3">
    <brk id="16" max="16383" man="1"/>
    <brk id="26" max="16383" man="1"/>
    <brk id="34" max="16383" man="1"/>
  </rowBreak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51"/>
  <sheetViews>
    <sheetView topLeftCell="A31" workbookViewId="0">
      <selection activeCell="A1" sqref="A1:H1"/>
    </sheetView>
  </sheetViews>
  <sheetFormatPr defaultColWidth="9" defaultRowHeight="11.25" outlineLevelCol="7"/>
  <cols>
    <col min="1" max="1" width="6.41111111111111" customWidth="1"/>
    <col min="2" max="2" width="6.25555555555556" customWidth="1"/>
    <col min="3" max="3" width="11.2666666666667" customWidth="1"/>
    <col min="4" max="4" width="31.4222222222222" customWidth="1"/>
    <col min="5" max="5" width="7.11111111111111" customWidth="1"/>
    <col min="6" max="6" width="10.9555555555556" customWidth="1"/>
    <col min="7" max="8" width="13.1666666666667" customWidth="1"/>
  </cols>
  <sheetData>
    <row r="1" ht="26" customHeight="1" spans="1:8">
      <c r="A1" s="2" t="s">
        <v>50</v>
      </c>
      <c r="B1" s="2"/>
      <c r="C1" s="2"/>
      <c r="D1" s="2"/>
      <c r="E1" s="2"/>
      <c r="F1" s="2"/>
      <c r="G1" s="2"/>
      <c r="H1" s="2"/>
    </row>
    <row r="2" ht="17" customHeight="1" spans="1:8">
      <c r="A2" s="4" t="s">
        <v>51</v>
      </c>
      <c r="B2" s="4"/>
      <c r="C2" s="4" t="s">
        <v>177</v>
      </c>
      <c r="D2" s="4"/>
      <c r="E2" s="4"/>
      <c r="F2" s="4"/>
      <c r="G2" s="4"/>
      <c r="H2" s="4"/>
    </row>
    <row r="3" ht="23" customHeight="1" spans="1:8">
      <c r="A3" s="83" t="s">
        <v>53</v>
      </c>
      <c r="B3" s="83" t="s">
        <v>54</v>
      </c>
      <c r="C3" s="83"/>
      <c r="D3" s="83" t="s">
        <v>55</v>
      </c>
      <c r="E3" s="83" t="s">
        <v>56</v>
      </c>
      <c r="F3" s="84" t="s">
        <v>57</v>
      </c>
      <c r="G3" s="8" t="s">
        <v>58</v>
      </c>
      <c r="H3" s="8"/>
    </row>
    <row r="4" ht="23" customHeight="1" spans="1:8">
      <c r="A4" s="83"/>
      <c r="B4" s="83"/>
      <c r="C4" s="83"/>
      <c r="D4" s="83"/>
      <c r="E4" s="83"/>
      <c r="F4" s="83"/>
      <c r="G4" s="85" t="s">
        <v>59</v>
      </c>
      <c r="H4" s="85" t="s">
        <v>60</v>
      </c>
    </row>
    <row r="5" ht="23" customHeight="1" spans="1:8">
      <c r="A5" s="86" t="s">
        <v>61</v>
      </c>
      <c r="B5" s="87" t="s">
        <v>61</v>
      </c>
      <c r="C5" s="87"/>
      <c r="D5" s="87" t="s">
        <v>178</v>
      </c>
      <c r="E5" s="86" t="s">
        <v>61</v>
      </c>
      <c r="F5" s="72" t="s">
        <v>61</v>
      </c>
      <c r="G5" s="72"/>
      <c r="H5" s="72"/>
    </row>
    <row r="6" ht="23" customHeight="1" spans="1:8">
      <c r="A6" s="86" t="s">
        <v>63</v>
      </c>
      <c r="B6" s="87" t="s">
        <v>179</v>
      </c>
      <c r="C6" s="87"/>
      <c r="D6" s="87" t="s">
        <v>180</v>
      </c>
      <c r="E6" s="86" t="s">
        <v>90</v>
      </c>
      <c r="F6" s="72">
        <v>1448.179</v>
      </c>
      <c r="G6" s="72">
        <f>ROUND(H6/F6,2)</f>
        <v>21.05</v>
      </c>
      <c r="H6" s="72">
        <v>30490.4</v>
      </c>
    </row>
    <row r="7" ht="23" customHeight="1" spans="1:8">
      <c r="A7" s="86" t="s">
        <v>68</v>
      </c>
      <c r="B7" s="87" t="s">
        <v>117</v>
      </c>
      <c r="C7" s="87"/>
      <c r="D7" s="87" t="s">
        <v>181</v>
      </c>
      <c r="E7" s="86" t="s">
        <v>90</v>
      </c>
      <c r="F7" s="72">
        <v>1445.213</v>
      </c>
      <c r="G7" s="72">
        <f t="shared" ref="G6:G9" si="0">ROUND(H7/F7,2)</f>
        <v>12.23</v>
      </c>
      <c r="H7" s="72">
        <v>17679.28</v>
      </c>
    </row>
    <row r="8" ht="23" customHeight="1" spans="1:8">
      <c r="A8" s="86" t="s">
        <v>71</v>
      </c>
      <c r="B8" s="87" t="s">
        <v>105</v>
      </c>
      <c r="C8" s="87"/>
      <c r="D8" s="87" t="s">
        <v>182</v>
      </c>
      <c r="E8" s="86" t="s">
        <v>90</v>
      </c>
      <c r="F8" s="72">
        <v>1442.194</v>
      </c>
      <c r="G8" s="72">
        <f t="shared" si="0"/>
        <v>3.52</v>
      </c>
      <c r="H8" s="72">
        <v>5071.86</v>
      </c>
    </row>
    <row r="9" ht="23" customHeight="1" spans="1:8">
      <c r="A9" s="86" t="s">
        <v>74</v>
      </c>
      <c r="B9" s="87" t="s">
        <v>132</v>
      </c>
      <c r="C9" s="87"/>
      <c r="D9" s="87" t="s">
        <v>183</v>
      </c>
      <c r="E9" s="86" t="s">
        <v>113</v>
      </c>
      <c r="F9" s="72">
        <v>1074.753</v>
      </c>
      <c r="G9" s="72">
        <f t="shared" si="0"/>
        <v>15.6</v>
      </c>
      <c r="H9" s="72">
        <v>16763.65</v>
      </c>
    </row>
    <row r="10" ht="23" customHeight="1" spans="1:8">
      <c r="A10" s="86" t="s">
        <v>61</v>
      </c>
      <c r="B10" s="87" t="s">
        <v>61</v>
      </c>
      <c r="C10" s="87"/>
      <c r="D10" s="87" t="s">
        <v>184</v>
      </c>
      <c r="E10" s="86" t="s">
        <v>61</v>
      </c>
      <c r="F10" s="72" t="s">
        <v>61</v>
      </c>
      <c r="G10" s="72"/>
      <c r="H10" s="72"/>
    </row>
    <row r="11" ht="23" customHeight="1" spans="1:8">
      <c r="A11" s="86" t="s">
        <v>77</v>
      </c>
      <c r="B11" s="87" t="s">
        <v>185</v>
      </c>
      <c r="C11" s="87"/>
      <c r="D11" s="87" t="s">
        <v>186</v>
      </c>
      <c r="E11" s="86" t="s">
        <v>90</v>
      </c>
      <c r="F11" s="72">
        <v>226.603</v>
      </c>
      <c r="G11" s="72">
        <f t="shared" ref="G11:G14" si="1">ROUND(H11/F11,2)</f>
        <v>27.21</v>
      </c>
      <c r="H11" s="72">
        <v>6166.69</v>
      </c>
    </row>
    <row r="12" ht="23" customHeight="1" spans="1:8">
      <c r="A12" s="86" t="s">
        <v>81</v>
      </c>
      <c r="B12" s="87" t="s">
        <v>187</v>
      </c>
      <c r="C12" s="87"/>
      <c r="D12" s="87" t="s">
        <v>181</v>
      </c>
      <c r="E12" s="86" t="s">
        <v>90</v>
      </c>
      <c r="F12" s="72">
        <v>225.298</v>
      </c>
      <c r="G12" s="72">
        <f t="shared" si="1"/>
        <v>12.23</v>
      </c>
      <c r="H12" s="72">
        <v>2756.12</v>
      </c>
    </row>
    <row r="13" ht="23" customHeight="1" spans="1:8">
      <c r="A13" s="86" t="s">
        <v>83</v>
      </c>
      <c r="B13" s="87" t="s">
        <v>107</v>
      </c>
      <c r="C13" s="87"/>
      <c r="D13" s="87" t="s">
        <v>188</v>
      </c>
      <c r="E13" s="86" t="s">
        <v>90</v>
      </c>
      <c r="F13" s="72">
        <v>224.803</v>
      </c>
      <c r="G13" s="72">
        <f t="shared" si="1"/>
        <v>3.52</v>
      </c>
      <c r="H13" s="72">
        <v>790.59</v>
      </c>
    </row>
    <row r="14" ht="23" customHeight="1" spans="1:8">
      <c r="A14" s="86" t="s">
        <v>61</v>
      </c>
      <c r="B14" s="87" t="s">
        <v>61</v>
      </c>
      <c r="C14" s="87"/>
      <c r="D14" s="87" t="s">
        <v>189</v>
      </c>
      <c r="E14" s="86" t="s">
        <v>61</v>
      </c>
      <c r="F14" s="72" t="s">
        <v>61</v>
      </c>
      <c r="G14" s="72"/>
      <c r="H14" s="72"/>
    </row>
    <row r="15" ht="23" customHeight="1" spans="1:8">
      <c r="A15" s="86" t="s">
        <v>85</v>
      </c>
      <c r="B15" s="87" t="s">
        <v>190</v>
      </c>
      <c r="C15" s="87"/>
      <c r="D15" s="87" t="s">
        <v>191</v>
      </c>
      <c r="E15" s="86" t="s">
        <v>90</v>
      </c>
      <c r="F15" s="72">
        <v>14.17</v>
      </c>
      <c r="G15" s="72">
        <f t="shared" ref="G15:G19" si="2">ROUND(H15/F15,2)</f>
        <v>27.52</v>
      </c>
      <c r="H15" s="72">
        <v>390.02</v>
      </c>
    </row>
    <row r="16" ht="23" customHeight="1" spans="1:8">
      <c r="A16" s="86" t="s">
        <v>87</v>
      </c>
      <c r="B16" s="87" t="s">
        <v>192</v>
      </c>
      <c r="C16" s="87"/>
      <c r="D16" s="87" t="s">
        <v>193</v>
      </c>
      <c r="E16" s="86" t="s">
        <v>90</v>
      </c>
      <c r="F16" s="72">
        <v>15.744</v>
      </c>
      <c r="G16" s="72">
        <f t="shared" si="2"/>
        <v>46.35</v>
      </c>
      <c r="H16" s="72">
        <v>729.71</v>
      </c>
    </row>
    <row r="17" ht="23" customHeight="1" spans="1:8">
      <c r="A17" s="86" t="s">
        <v>119</v>
      </c>
      <c r="B17" s="87" t="s">
        <v>194</v>
      </c>
      <c r="C17" s="87"/>
      <c r="D17" s="87" t="s">
        <v>195</v>
      </c>
      <c r="E17" s="86" t="s">
        <v>66</v>
      </c>
      <c r="F17" s="72">
        <v>8.325</v>
      </c>
      <c r="G17" s="72">
        <f t="shared" si="2"/>
        <v>133.59</v>
      </c>
      <c r="H17" s="72">
        <v>1112.15</v>
      </c>
    </row>
    <row r="18" ht="23" customHeight="1" spans="1:8">
      <c r="A18" s="86" t="s">
        <v>123</v>
      </c>
      <c r="B18" s="87" t="s">
        <v>196</v>
      </c>
      <c r="C18" s="87"/>
      <c r="D18" s="87" t="s">
        <v>197</v>
      </c>
      <c r="E18" s="86" t="s">
        <v>66</v>
      </c>
      <c r="F18" s="72">
        <v>2.676</v>
      </c>
      <c r="G18" s="72">
        <f t="shared" si="2"/>
        <v>111.3</v>
      </c>
      <c r="H18" s="72">
        <v>297.84</v>
      </c>
    </row>
    <row r="19" ht="23" customHeight="1" spans="1:8">
      <c r="A19" s="86" t="s">
        <v>126</v>
      </c>
      <c r="B19" s="87" t="s">
        <v>86</v>
      </c>
      <c r="C19" s="87"/>
      <c r="D19" s="87" t="s">
        <v>198</v>
      </c>
      <c r="E19" s="86" t="s">
        <v>90</v>
      </c>
      <c r="F19" s="72">
        <v>26.765</v>
      </c>
      <c r="G19" s="72">
        <f t="shared" si="2"/>
        <v>1.42</v>
      </c>
      <c r="H19" s="72">
        <v>37.88</v>
      </c>
    </row>
    <row r="20" ht="23" customHeight="1" spans="1:8">
      <c r="A20" s="86" t="s">
        <v>61</v>
      </c>
      <c r="B20" s="87" t="s">
        <v>61</v>
      </c>
      <c r="C20" s="87"/>
      <c r="D20" s="87" t="s">
        <v>199</v>
      </c>
      <c r="E20" s="86" t="s">
        <v>61</v>
      </c>
      <c r="F20" s="72" t="s">
        <v>61</v>
      </c>
      <c r="G20" s="72"/>
      <c r="H20" s="72"/>
    </row>
    <row r="21" ht="23" customHeight="1" spans="1:8">
      <c r="A21" s="86" t="s">
        <v>131</v>
      </c>
      <c r="B21" s="87" t="s">
        <v>200</v>
      </c>
      <c r="C21" s="87"/>
      <c r="D21" s="87" t="s">
        <v>201</v>
      </c>
      <c r="E21" s="86" t="s">
        <v>90</v>
      </c>
      <c r="F21" s="72">
        <v>17.16</v>
      </c>
      <c r="G21" s="72">
        <f t="shared" ref="G21:G30" si="3">ROUND(H21/F21,2)</f>
        <v>32.73</v>
      </c>
      <c r="H21" s="72">
        <v>561.73</v>
      </c>
    </row>
    <row r="22" ht="23" customHeight="1" spans="1:8">
      <c r="A22" s="86" t="s">
        <v>135</v>
      </c>
      <c r="B22" s="87" t="s">
        <v>202</v>
      </c>
      <c r="C22" s="87"/>
      <c r="D22" s="87" t="s">
        <v>203</v>
      </c>
      <c r="E22" s="86" t="s">
        <v>90</v>
      </c>
      <c r="F22" s="72">
        <v>20.67</v>
      </c>
      <c r="G22" s="72">
        <f t="shared" si="3"/>
        <v>4.09</v>
      </c>
      <c r="H22" s="72">
        <v>84.62</v>
      </c>
    </row>
    <row r="23" ht="23" customHeight="1" spans="1:8">
      <c r="A23" s="86" t="s">
        <v>61</v>
      </c>
      <c r="B23" s="87" t="s">
        <v>61</v>
      </c>
      <c r="C23" s="87"/>
      <c r="D23" s="87" t="s">
        <v>204</v>
      </c>
      <c r="E23" s="86" t="s">
        <v>61</v>
      </c>
      <c r="F23" s="72" t="s">
        <v>61</v>
      </c>
      <c r="G23" s="72"/>
      <c r="H23" s="72"/>
    </row>
    <row r="24" ht="23" customHeight="1" spans="1:8">
      <c r="A24" s="86" t="s">
        <v>138</v>
      </c>
      <c r="B24" s="87" t="s">
        <v>205</v>
      </c>
      <c r="C24" s="87"/>
      <c r="D24" s="87" t="s">
        <v>206</v>
      </c>
      <c r="E24" s="86" t="s">
        <v>90</v>
      </c>
      <c r="F24" s="72">
        <v>506.24</v>
      </c>
      <c r="G24" s="72">
        <f t="shared" si="3"/>
        <v>22.78</v>
      </c>
      <c r="H24" s="72">
        <v>11529.79</v>
      </c>
    </row>
    <row r="25" ht="23" customHeight="1" spans="1:8">
      <c r="A25" s="86" t="s">
        <v>141</v>
      </c>
      <c r="B25" s="87" t="s">
        <v>207</v>
      </c>
      <c r="C25" s="87"/>
      <c r="D25" s="87" t="s">
        <v>208</v>
      </c>
      <c r="E25" s="86" t="s">
        <v>129</v>
      </c>
      <c r="F25" s="72">
        <v>30</v>
      </c>
      <c r="G25" s="72">
        <f t="shared" si="3"/>
        <v>35.48</v>
      </c>
      <c r="H25" s="72">
        <v>1064.26</v>
      </c>
    </row>
    <row r="26" ht="23" customHeight="1" spans="1:8">
      <c r="A26" s="86" t="s">
        <v>144</v>
      </c>
      <c r="B26" s="87" t="s">
        <v>75</v>
      </c>
      <c r="C26" s="87"/>
      <c r="D26" s="87" t="s">
        <v>209</v>
      </c>
      <c r="E26" s="86" t="s">
        <v>66</v>
      </c>
      <c r="F26" s="72">
        <v>75.936</v>
      </c>
      <c r="G26" s="72">
        <f t="shared" si="3"/>
        <v>15.98</v>
      </c>
      <c r="H26" s="72">
        <v>1213.22</v>
      </c>
    </row>
    <row r="27" ht="23" customHeight="1" spans="1:8">
      <c r="A27" s="86" t="s">
        <v>147</v>
      </c>
      <c r="B27" s="87" t="s">
        <v>210</v>
      </c>
      <c r="C27" s="87"/>
      <c r="D27" s="87" t="s">
        <v>211</v>
      </c>
      <c r="E27" s="86" t="s">
        <v>90</v>
      </c>
      <c r="F27" s="72">
        <v>41.28</v>
      </c>
      <c r="G27" s="72">
        <f t="shared" si="3"/>
        <v>21.06</v>
      </c>
      <c r="H27" s="72">
        <v>869.53</v>
      </c>
    </row>
    <row r="28" ht="23" customHeight="1" spans="1:8">
      <c r="A28" s="86" t="s">
        <v>149</v>
      </c>
      <c r="B28" s="87" t="s">
        <v>136</v>
      </c>
      <c r="C28" s="87"/>
      <c r="D28" s="87" t="s">
        <v>181</v>
      </c>
      <c r="E28" s="86" t="s">
        <v>90</v>
      </c>
      <c r="F28" s="72">
        <v>41.28</v>
      </c>
      <c r="G28" s="72">
        <f t="shared" si="3"/>
        <v>12.24</v>
      </c>
      <c r="H28" s="72">
        <v>505.23</v>
      </c>
    </row>
    <row r="29" ht="23" customHeight="1" spans="1:8">
      <c r="A29" s="86" t="s">
        <v>152</v>
      </c>
      <c r="B29" s="87" t="s">
        <v>212</v>
      </c>
      <c r="C29" s="87"/>
      <c r="D29" s="87" t="s">
        <v>213</v>
      </c>
      <c r="E29" s="86" t="s">
        <v>66</v>
      </c>
      <c r="F29" s="72">
        <v>8.256</v>
      </c>
      <c r="G29" s="72">
        <f t="shared" si="3"/>
        <v>64.46</v>
      </c>
      <c r="H29" s="72">
        <v>532.19</v>
      </c>
    </row>
    <row r="30" ht="23" customHeight="1" spans="1:8">
      <c r="A30" s="86" t="s">
        <v>155</v>
      </c>
      <c r="B30" s="87" t="s">
        <v>214</v>
      </c>
      <c r="C30" s="87"/>
      <c r="D30" s="87" t="s">
        <v>215</v>
      </c>
      <c r="E30" s="86" t="s">
        <v>113</v>
      </c>
      <c r="F30" s="72">
        <v>113.2</v>
      </c>
      <c r="G30" s="72">
        <f t="shared" si="3"/>
        <v>23.24</v>
      </c>
      <c r="H30" s="72">
        <v>2630.4</v>
      </c>
    </row>
    <row r="31" ht="23" customHeight="1" spans="1:8">
      <c r="A31" s="86" t="s">
        <v>61</v>
      </c>
      <c r="B31" s="87" t="s">
        <v>61</v>
      </c>
      <c r="C31" s="87"/>
      <c r="D31" s="87" t="s">
        <v>216</v>
      </c>
      <c r="E31" s="86" t="s">
        <v>61</v>
      </c>
      <c r="F31" s="72" t="s">
        <v>61</v>
      </c>
      <c r="G31" s="72"/>
      <c r="H31" s="72"/>
    </row>
    <row r="32" ht="23" customHeight="1" spans="1:8">
      <c r="A32" s="86" t="s">
        <v>157</v>
      </c>
      <c r="B32" s="87" t="s">
        <v>217</v>
      </c>
      <c r="C32" s="87"/>
      <c r="D32" s="87" t="s">
        <v>218</v>
      </c>
      <c r="E32" s="86" t="s">
        <v>90</v>
      </c>
      <c r="F32" s="72">
        <v>640.656</v>
      </c>
      <c r="G32" s="72">
        <f t="shared" ref="G32:G37" si="4">ROUND(H32/F32,2)</f>
        <v>16.43</v>
      </c>
      <c r="H32" s="72">
        <v>10528.17</v>
      </c>
    </row>
    <row r="33" ht="23" customHeight="1" spans="1:8">
      <c r="A33" s="86" t="s">
        <v>160</v>
      </c>
      <c r="B33" s="87" t="s">
        <v>219</v>
      </c>
      <c r="C33" s="87"/>
      <c r="D33" s="87" t="s">
        <v>220</v>
      </c>
      <c r="E33" s="86" t="s">
        <v>90</v>
      </c>
      <c r="F33" s="72">
        <v>562.2</v>
      </c>
      <c r="G33" s="72">
        <f t="shared" si="4"/>
        <v>1</v>
      </c>
      <c r="H33" s="72">
        <v>562.7</v>
      </c>
    </row>
    <row r="34" ht="23" customHeight="1" spans="1:8">
      <c r="A34" s="86" t="s">
        <v>221</v>
      </c>
      <c r="B34" s="87" t="s">
        <v>222</v>
      </c>
      <c r="C34" s="87"/>
      <c r="D34" s="87" t="s">
        <v>223</v>
      </c>
      <c r="E34" s="86" t="s">
        <v>90</v>
      </c>
      <c r="F34" s="72">
        <v>562.2</v>
      </c>
      <c r="G34" s="72">
        <f t="shared" si="4"/>
        <v>0.98</v>
      </c>
      <c r="H34" s="72">
        <v>548.43</v>
      </c>
    </row>
    <row r="35" ht="23" customHeight="1" spans="1:8">
      <c r="A35" s="86" t="s">
        <v>224</v>
      </c>
      <c r="B35" s="87" t="s">
        <v>225</v>
      </c>
      <c r="C35" s="87"/>
      <c r="D35" s="87" t="s">
        <v>226</v>
      </c>
      <c r="E35" s="86" t="s">
        <v>90</v>
      </c>
      <c r="F35" s="72">
        <v>562.2</v>
      </c>
      <c r="G35" s="72">
        <f t="shared" si="4"/>
        <v>3.52</v>
      </c>
      <c r="H35" s="72">
        <v>1977.13</v>
      </c>
    </row>
    <row r="36" ht="23" customHeight="1" spans="1:8">
      <c r="A36" s="86" t="s">
        <v>227</v>
      </c>
      <c r="B36" s="87" t="s">
        <v>228</v>
      </c>
      <c r="C36" s="87"/>
      <c r="D36" s="87" t="s">
        <v>229</v>
      </c>
      <c r="E36" s="86" t="s">
        <v>90</v>
      </c>
      <c r="F36" s="72">
        <v>562.2</v>
      </c>
      <c r="G36" s="72">
        <f t="shared" si="4"/>
        <v>3.16</v>
      </c>
      <c r="H36" s="72">
        <v>1778.85</v>
      </c>
    </row>
    <row r="37" ht="23" customHeight="1" spans="1:8">
      <c r="A37" s="86" t="s">
        <v>230</v>
      </c>
      <c r="B37" s="87" t="s">
        <v>231</v>
      </c>
      <c r="C37" s="87"/>
      <c r="D37" s="87" t="s">
        <v>232</v>
      </c>
      <c r="E37" s="86" t="s">
        <v>113</v>
      </c>
      <c r="F37" s="72">
        <v>93.4</v>
      </c>
      <c r="G37" s="72">
        <f t="shared" si="4"/>
        <v>73.94</v>
      </c>
      <c r="H37" s="72">
        <v>6906.46</v>
      </c>
    </row>
    <row r="38" ht="23" customHeight="1" spans="1:8">
      <c r="A38" s="86" t="s">
        <v>233</v>
      </c>
      <c r="B38" s="87" t="s">
        <v>234</v>
      </c>
      <c r="C38" s="87"/>
      <c r="D38" s="87" t="s">
        <v>235</v>
      </c>
      <c r="E38" s="86" t="s">
        <v>129</v>
      </c>
      <c r="F38" s="72">
        <v>2</v>
      </c>
      <c r="G38" s="72"/>
      <c r="H38" s="72"/>
    </row>
    <row r="39" ht="23" customHeight="1" spans="1:8">
      <c r="A39" s="86" t="s">
        <v>236</v>
      </c>
      <c r="B39" s="87" t="s">
        <v>237</v>
      </c>
      <c r="C39" s="87"/>
      <c r="D39" s="87" t="s">
        <v>238</v>
      </c>
      <c r="E39" s="86" t="s">
        <v>90</v>
      </c>
      <c r="F39" s="72">
        <v>408</v>
      </c>
      <c r="G39" s="72">
        <f t="shared" ref="G39:G46" si="5">ROUND(H39/F39,2)</f>
        <v>34.52</v>
      </c>
      <c r="H39" s="72">
        <v>14082.78</v>
      </c>
    </row>
    <row r="40" ht="23" customHeight="1" spans="1:8">
      <c r="A40" s="86" t="s">
        <v>61</v>
      </c>
      <c r="B40" s="87" t="s">
        <v>61</v>
      </c>
      <c r="C40" s="87"/>
      <c r="D40" s="87" t="s">
        <v>239</v>
      </c>
      <c r="E40" s="86" t="s">
        <v>61</v>
      </c>
      <c r="F40" s="72" t="s">
        <v>61</v>
      </c>
      <c r="G40" s="72"/>
      <c r="H40" s="72"/>
    </row>
    <row r="41" ht="23" customHeight="1" spans="1:8">
      <c r="A41" s="86" t="s">
        <v>240</v>
      </c>
      <c r="B41" s="87" t="s">
        <v>241</v>
      </c>
      <c r="C41" s="87"/>
      <c r="D41" s="87" t="s">
        <v>242</v>
      </c>
      <c r="E41" s="86" t="s">
        <v>90</v>
      </c>
      <c r="F41" s="72">
        <v>443.96</v>
      </c>
      <c r="G41" s="72">
        <f t="shared" si="5"/>
        <v>3.24</v>
      </c>
      <c r="H41" s="72">
        <v>1439.56</v>
      </c>
    </row>
    <row r="42" ht="23" customHeight="1" spans="1:8">
      <c r="A42" s="86" t="s">
        <v>243</v>
      </c>
      <c r="B42" s="87" t="s">
        <v>244</v>
      </c>
      <c r="C42" s="87"/>
      <c r="D42" s="87" t="s">
        <v>245</v>
      </c>
      <c r="E42" s="86" t="s">
        <v>66</v>
      </c>
      <c r="F42" s="72">
        <v>177.584</v>
      </c>
      <c r="G42" s="72">
        <f t="shared" si="5"/>
        <v>1.89</v>
      </c>
      <c r="H42" s="72">
        <v>336.01</v>
      </c>
    </row>
    <row r="43" ht="23" customHeight="1" spans="1:8">
      <c r="A43" s="86" t="s">
        <v>246</v>
      </c>
      <c r="B43" s="87" t="s">
        <v>247</v>
      </c>
      <c r="C43" s="87"/>
      <c r="D43" s="87" t="s">
        <v>248</v>
      </c>
      <c r="E43" s="86" t="s">
        <v>90</v>
      </c>
      <c r="F43" s="72">
        <v>682</v>
      </c>
      <c r="G43" s="72">
        <f t="shared" si="5"/>
        <v>12.97</v>
      </c>
      <c r="H43" s="72">
        <v>8844.86</v>
      </c>
    </row>
    <row r="44" ht="23" customHeight="1" spans="1:8">
      <c r="A44" s="86" t="s">
        <v>249</v>
      </c>
      <c r="B44" s="87" t="s">
        <v>250</v>
      </c>
      <c r="C44" s="87"/>
      <c r="D44" s="87" t="s">
        <v>251</v>
      </c>
      <c r="E44" s="86" t="s">
        <v>90</v>
      </c>
      <c r="F44" s="72">
        <v>682</v>
      </c>
      <c r="G44" s="72">
        <f t="shared" si="5"/>
        <v>3.66</v>
      </c>
      <c r="H44" s="72">
        <v>2498.99</v>
      </c>
    </row>
    <row r="45" ht="23" customHeight="1" spans="1:8">
      <c r="A45" s="86" t="s">
        <v>252</v>
      </c>
      <c r="B45" s="87" t="s">
        <v>253</v>
      </c>
      <c r="C45" s="87"/>
      <c r="D45" s="87" t="s">
        <v>254</v>
      </c>
      <c r="E45" s="86" t="s">
        <v>255</v>
      </c>
      <c r="F45" s="72">
        <v>15</v>
      </c>
      <c r="G45" s="72">
        <f t="shared" si="5"/>
        <v>238.35</v>
      </c>
      <c r="H45" s="72">
        <v>3575.28</v>
      </c>
    </row>
    <row r="46" ht="23" customHeight="1" spans="1:8">
      <c r="A46" s="86" t="s">
        <v>256</v>
      </c>
      <c r="B46" s="87" t="s">
        <v>150</v>
      </c>
      <c r="C46" s="87"/>
      <c r="D46" s="87" t="s">
        <v>257</v>
      </c>
      <c r="E46" s="86" t="s">
        <v>113</v>
      </c>
      <c r="F46" s="72">
        <v>70.4</v>
      </c>
      <c r="G46" s="72">
        <f t="shared" si="5"/>
        <v>7.93</v>
      </c>
      <c r="H46" s="72">
        <v>558.6</v>
      </c>
    </row>
    <row r="47" ht="23" customHeight="1" spans="1:8">
      <c r="A47" s="86" t="s">
        <v>61</v>
      </c>
      <c r="B47" s="87" t="s">
        <v>61</v>
      </c>
      <c r="C47" s="87"/>
      <c r="D47" s="87" t="s">
        <v>163</v>
      </c>
      <c r="E47" s="86" t="s">
        <v>61</v>
      </c>
      <c r="F47" s="72" t="s">
        <v>61</v>
      </c>
      <c r="G47" s="72"/>
      <c r="H47" s="72"/>
    </row>
    <row r="48" ht="23" customHeight="1" spans="1:8">
      <c r="A48" s="86" t="s">
        <v>173</v>
      </c>
      <c r="B48" s="87" t="s">
        <v>165</v>
      </c>
      <c r="C48" s="87"/>
      <c r="D48" s="87" t="s">
        <v>166</v>
      </c>
      <c r="E48" s="86" t="s">
        <v>90</v>
      </c>
      <c r="F48" s="72">
        <v>256.936</v>
      </c>
      <c r="G48" s="72">
        <f t="shared" ref="G48:G50" si="6">ROUND(H48/F48,2)</f>
        <v>12.31</v>
      </c>
      <c r="H48" s="72">
        <v>3162.94</v>
      </c>
    </row>
    <row r="49" ht="23" customHeight="1" spans="1:8">
      <c r="A49" s="88" t="s">
        <v>258</v>
      </c>
      <c r="B49" s="89" t="s">
        <v>171</v>
      </c>
      <c r="C49" s="89"/>
      <c r="D49" s="89" t="s">
        <v>259</v>
      </c>
      <c r="E49" s="88" t="s">
        <v>90</v>
      </c>
      <c r="F49" s="73">
        <v>24.907</v>
      </c>
      <c r="G49" s="72">
        <f t="shared" si="6"/>
        <v>23.27</v>
      </c>
      <c r="H49" s="72">
        <v>579.59</v>
      </c>
    </row>
    <row r="50" ht="23" customHeight="1" spans="1:8">
      <c r="A50" s="90" t="s">
        <v>260</v>
      </c>
      <c r="B50" s="91" t="s">
        <v>168</v>
      </c>
      <c r="C50" s="91"/>
      <c r="D50" s="91" t="s">
        <v>261</v>
      </c>
      <c r="E50" s="90" t="s">
        <v>90</v>
      </c>
      <c r="F50" s="80">
        <v>1.453</v>
      </c>
      <c r="G50" s="72">
        <f t="shared" si="6"/>
        <v>13.03</v>
      </c>
      <c r="H50" s="72">
        <v>18.93</v>
      </c>
    </row>
    <row r="51" ht="22" customHeight="1" spans="1:8">
      <c r="A51" s="82" t="s">
        <v>176</v>
      </c>
      <c r="B51" s="82"/>
      <c r="C51" s="82"/>
      <c r="D51" s="82"/>
      <c r="E51" s="82"/>
      <c r="F51" s="82"/>
      <c r="G51" s="82"/>
      <c r="H51" s="72">
        <f>SUM(H6:H50)</f>
        <v>158676.44</v>
      </c>
    </row>
  </sheetData>
  <sheetProtection formatCells="0" formatColumns="0" formatRows="0" insertRows="0" insertColumns="0" insertHyperlinks="0" deleteColumns="0" deleteRows="0" sort="0" autoFilter="0" pivotTables="0"/>
  <mergeCells count="56">
    <mergeCell ref="A1:H1"/>
    <mergeCell ref="A2:B2"/>
    <mergeCell ref="C2:H2"/>
    <mergeCell ref="G3:H3"/>
    <mergeCell ref="B5:C5"/>
    <mergeCell ref="B6:C6"/>
    <mergeCell ref="B7:C7"/>
    <mergeCell ref="B8:C8"/>
    <mergeCell ref="B9:C9"/>
    <mergeCell ref="B10:C10"/>
    <mergeCell ref="B11:C11"/>
    <mergeCell ref="B12:C12"/>
    <mergeCell ref="B13:C13"/>
    <mergeCell ref="B14:C14"/>
    <mergeCell ref="B15:C15"/>
    <mergeCell ref="B16:C16"/>
    <mergeCell ref="B17:C17"/>
    <mergeCell ref="B18:C18"/>
    <mergeCell ref="B19:C19"/>
    <mergeCell ref="B20:C20"/>
    <mergeCell ref="B21:C21"/>
    <mergeCell ref="B22:C22"/>
    <mergeCell ref="B23:C23"/>
    <mergeCell ref="B24:C24"/>
    <mergeCell ref="B25:C25"/>
    <mergeCell ref="B26:C26"/>
    <mergeCell ref="B27:C27"/>
    <mergeCell ref="B28:C28"/>
    <mergeCell ref="B29:C29"/>
    <mergeCell ref="B30:C30"/>
    <mergeCell ref="B31:C31"/>
    <mergeCell ref="B32:C32"/>
    <mergeCell ref="B33:C33"/>
    <mergeCell ref="B34:C34"/>
    <mergeCell ref="B35:C35"/>
    <mergeCell ref="B36:C36"/>
    <mergeCell ref="B37:C37"/>
    <mergeCell ref="B38:C38"/>
    <mergeCell ref="B39:C39"/>
    <mergeCell ref="B40:C40"/>
    <mergeCell ref="B41:C41"/>
    <mergeCell ref="B42:C42"/>
    <mergeCell ref="B43:C43"/>
    <mergeCell ref="B44:C44"/>
    <mergeCell ref="B45:C45"/>
    <mergeCell ref="B46:C46"/>
    <mergeCell ref="B47:C47"/>
    <mergeCell ref="B48:C48"/>
    <mergeCell ref="B49:C49"/>
    <mergeCell ref="B50:C50"/>
    <mergeCell ref="A51:F51"/>
    <mergeCell ref="A3:A4"/>
    <mergeCell ref="D3:D4"/>
    <mergeCell ref="E3:E4"/>
    <mergeCell ref="F3:F4"/>
    <mergeCell ref="B3:C4"/>
  </mergeCells>
  <printOptions horizontalCentered="1"/>
  <pageMargins left="0.51968541666667" right="0.51968541666667" top="0.74803125" bottom="0" header="0" footer="0"/>
  <pageSetup paperSize="9" orientation="landscape"/>
  <headerFooter/>
  <rowBreaks count="3" manualBreakCount="3">
    <brk id="18" max="16383" man="1"/>
    <brk id="31" max="16383" man="1"/>
    <brk id="46" max="16383" man="1"/>
  </rowBreak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5"/>
  <sheetViews>
    <sheetView topLeftCell="A19" workbookViewId="0">
      <selection activeCell="O14" sqref="O14"/>
    </sheetView>
  </sheetViews>
  <sheetFormatPr defaultColWidth="9" defaultRowHeight="12" outlineLevelCol="7"/>
  <cols>
    <col min="1" max="1" width="6.41111111111111" style="65" customWidth="1"/>
    <col min="2" max="2" width="6.25555555555556" style="65" customWidth="1"/>
    <col min="3" max="3" width="11.2666666666667" style="65" customWidth="1"/>
    <col min="4" max="4" width="31.4222222222222" style="65" customWidth="1"/>
    <col min="5" max="5" width="7.11111111111111" style="65" customWidth="1"/>
    <col min="6" max="6" width="10.9555555555556" style="65" customWidth="1"/>
    <col min="7" max="8" width="13.1666666666667" style="65" customWidth="1"/>
    <col min="9" max="16384" width="9" style="65"/>
  </cols>
  <sheetData>
    <row r="1" ht="24" customHeight="1" spans="1:8">
      <c r="A1" s="66" t="s">
        <v>262</v>
      </c>
      <c r="B1" s="66"/>
      <c r="C1" s="66"/>
      <c r="D1" s="66"/>
      <c r="E1" s="66"/>
      <c r="F1" s="66"/>
      <c r="G1" s="66"/>
      <c r="H1" s="66"/>
    </row>
    <row r="2" ht="14" customHeight="1" spans="1:8">
      <c r="A2" s="67" t="s">
        <v>263</v>
      </c>
      <c r="B2" s="67"/>
      <c r="C2" s="67" t="s">
        <v>264</v>
      </c>
      <c r="D2" s="67"/>
      <c r="E2" s="67"/>
      <c r="F2" s="67"/>
      <c r="G2" s="67"/>
      <c r="H2" s="67"/>
    </row>
    <row r="3" ht="23" customHeight="1" spans="1:8">
      <c r="A3" s="6" t="s">
        <v>53</v>
      </c>
      <c r="B3" s="6" t="s">
        <v>54</v>
      </c>
      <c r="C3" s="6"/>
      <c r="D3" s="6" t="s">
        <v>55</v>
      </c>
      <c r="E3" s="6" t="s">
        <v>56</v>
      </c>
      <c r="F3" s="6" t="s">
        <v>57</v>
      </c>
      <c r="G3" s="68" t="s">
        <v>58</v>
      </c>
      <c r="H3" s="68"/>
    </row>
    <row r="4" ht="23" customHeight="1" spans="1:8">
      <c r="A4" s="6"/>
      <c r="B4" s="6"/>
      <c r="C4" s="6"/>
      <c r="D4" s="6"/>
      <c r="E4" s="6"/>
      <c r="F4" s="6"/>
      <c r="G4" s="69" t="s">
        <v>59</v>
      </c>
      <c r="H4" s="69" t="s">
        <v>60</v>
      </c>
    </row>
    <row r="5" ht="23" customHeight="1" spans="1:8">
      <c r="A5" s="9" t="s">
        <v>61</v>
      </c>
      <c r="B5" s="70" t="s">
        <v>61</v>
      </c>
      <c r="C5" s="70"/>
      <c r="D5" s="70" t="s">
        <v>265</v>
      </c>
      <c r="E5" s="9" t="s">
        <v>61</v>
      </c>
      <c r="F5" s="71" t="s">
        <v>61</v>
      </c>
      <c r="G5" s="71"/>
      <c r="H5" s="71"/>
    </row>
    <row r="6" ht="23" customHeight="1" spans="1:8">
      <c r="A6" s="9" t="s">
        <v>63</v>
      </c>
      <c r="B6" s="70" t="s">
        <v>266</v>
      </c>
      <c r="C6" s="70"/>
      <c r="D6" s="70" t="s">
        <v>267</v>
      </c>
      <c r="E6" s="9" t="s">
        <v>268</v>
      </c>
      <c r="F6" s="71" t="s">
        <v>269</v>
      </c>
      <c r="G6" s="72">
        <f t="shared" ref="G6:G34" si="0">ROUND(H6/F6,2)</f>
        <v>81.4</v>
      </c>
      <c r="H6" s="72">
        <v>162.8</v>
      </c>
    </row>
    <row r="7" ht="23" customHeight="1" spans="1:8">
      <c r="A7" s="9" t="s">
        <v>68</v>
      </c>
      <c r="B7" s="70" t="s">
        <v>270</v>
      </c>
      <c r="C7" s="70"/>
      <c r="D7" s="70" t="s">
        <v>271</v>
      </c>
      <c r="E7" s="9" t="s">
        <v>268</v>
      </c>
      <c r="F7" s="71" t="s">
        <v>272</v>
      </c>
      <c r="G7" s="72">
        <f t="shared" si="0"/>
        <v>81.4</v>
      </c>
      <c r="H7" s="72">
        <v>1383.74</v>
      </c>
    </row>
    <row r="8" ht="23" customHeight="1" spans="1:8">
      <c r="A8" s="9" t="s">
        <v>71</v>
      </c>
      <c r="B8" s="70" t="s">
        <v>273</v>
      </c>
      <c r="C8" s="70"/>
      <c r="D8" s="70" t="s">
        <v>274</v>
      </c>
      <c r="E8" s="9" t="s">
        <v>268</v>
      </c>
      <c r="F8" s="71" t="s">
        <v>275</v>
      </c>
      <c r="G8" s="72">
        <f t="shared" si="0"/>
        <v>81.4</v>
      </c>
      <c r="H8" s="72">
        <v>569.77</v>
      </c>
    </row>
    <row r="9" ht="23" customHeight="1" spans="1:8">
      <c r="A9" s="9" t="s">
        <v>74</v>
      </c>
      <c r="B9" s="70" t="s">
        <v>276</v>
      </c>
      <c r="C9" s="70"/>
      <c r="D9" s="70" t="s">
        <v>277</v>
      </c>
      <c r="E9" s="9" t="s">
        <v>268</v>
      </c>
      <c r="F9" s="71" t="s">
        <v>278</v>
      </c>
      <c r="G9" s="72">
        <f t="shared" si="0"/>
        <v>81.4</v>
      </c>
      <c r="H9" s="72">
        <v>2930.27</v>
      </c>
    </row>
    <row r="10" ht="23" customHeight="1" spans="1:8">
      <c r="A10" s="9" t="s">
        <v>77</v>
      </c>
      <c r="B10" s="70" t="s">
        <v>279</v>
      </c>
      <c r="C10" s="70"/>
      <c r="D10" s="70" t="s">
        <v>280</v>
      </c>
      <c r="E10" s="9" t="s">
        <v>268</v>
      </c>
      <c r="F10" s="71" t="s">
        <v>281</v>
      </c>
      <c r="G10" s="72">
        <f t="shared" si="0"/>
        <v>50.57</v>
      </c>
      <c r="H10" s="72">
        <v>252.87</v>
      </c>
    </row>
    <row r="11" ht="23" customHeight="1" spans="1:8">
      <c r="A11" s="9" t="s">
        <v>81</v>
      </c>
      <c r="B11" s="70" t="s">
        <v>282</v>
      </c>
      <c r="C11" s="70"/>
      <c r="D11" s="70" t="s">
        <v>283</v>
      </c>
      <c r="E11" s="9" t="s">
        <v>268</v>
      </c>
      <c r="F11" s="71" t="s">
        <v>284</v>
      </c>
      <c r="G11" s="72">
        <f t="shared" si="0"/>
        <v>43.99</v>
      </c>
      <c r="H11" s="72">
        <v>791.78</v>
      </c>
    </row>
    <row r="12" ht="23" customHeight="1" spans="1:8">
      <c r="A12" s="9" t="s">
        <v>83</v>
      </c>
      <c r="B12" s="70" t="s">
        <v>285</v>
      </c>
      <c r="C12" s="70"/>
      <c r="D12" s="70" t="s">
        <v>286</v>
      </c>
      <c r="E12" s="9" t="s">
        <v>268</v>
      </c>
      <c r="F12" s="71" t="s">
        <v>287</v>
      </c>
      <c r="G12" s="72">
        <f t="shared" si="0"/>
        <v>57.5</v>
      </c>
      <c r="H12" s="72">
        <v>2702.67</v>
      </c>
    </row>
    <row r="13" ht="23" customHeight="1" spans="1:8">
      <c r="A13" s="9" t="s">
        <v>85</v>
      </c>
      <c r="B13" s="70" t="s">
        <v>288</v>
      </c>
      <c r="C13" s="70"/>
      <c r="D13" s="70" t="s">
        <v>289</v>
      </c>
      <c r="E13" s="9" t="s">
        <v>268</v>
      </c>
      <c r="F13" s="71" t="s">
        <v>290</v>
      </c>
      <c r="G13" s="72">
        <f t="shared" si="0"/>
        <v>43.99</v>
      </c>
      <c r="H13" s="72">
        <v>1143.68</v>
      </c>
    </row>
    <row r="14" ht="23" customHeight="1" spans="1:8">
      <c r="A14" s="9" t="s">
        <v>87</v>
      </c>
      <c r="B14" s="70" t="s">
        <v>291</v>
      </c>
      <c r="C14" s="70"/>
      <c r="D14" s="70" t="s">
        <v>292</v>
      </c>
      <c r="E14" s="9" t="s">
        <v>268</v>
      </c>
      <c r="F14" s="71" t="s">
        <v>278</v>
      </c>
      <c r="G14" s="72">
        <f t="shared" si="0"/>
        <v>27.52</v>
      </c>
      <c r="H14" s="72">
        <v>990.58</v>
      </c>
    </row>
    <row r="15" ht="23" customHeight="1" spans="1:8">
      <c r="A15" s="9" t="s">
        <v>119</v>
      </c>
      <c r="B15" s="70" t="s">
        <v>293</v>
      </c>
      <c r="C15" s="70"/>
      <c r="D15" s="70" t="s">
        <v>294</v>
      </c>
      <c r="E15" s="9" t="s">
        <v>268</v>
      </c>
      <c r="F15" s="71" t="s">
        <v>295</v>
      </c>
      <c r="G15" s="72">
        <f t="shared" si="0"/>
        <v>27.52</v>
      </c>
      <c r="H15" s="72">
        <v>1761.04</v>
      </c>
    </row>
    <row r="16" ht="23" customHeight="1" spans="1:8">
      <c r="A16" s="9" t="s">
        <v>61</v>
      </c>
      <c r="B16" s="70" t="s">
        <v>61</v>
      </c>
      <c r="C16" s="70"/>
      <c r="D16" s="70" t="s">
        <v>296</v>
      </c>
      <c r="E16" s="9" t="s">
        <v>61</v>
      </c>
      <c r="F16" s="71" t="s">
        <v>61</v>
      </c>
      <c r="G16" s="72"/>
      <c r="H16" s="72"/>
    </row>
    <row r="17" ht="23" customHeight="1" spans="1:8">
      <c r="A17" s="9" t="s">
        <v>123</v>
      </c>
      <c r="B17" s="70" t="s">
        <v>297</v>
      </c>
      <c r="C17" s="70"/>
      <c r="D17" s="70" t="s">
        <v>298</v>
      </c>
      <c r="E17" s="9" t="s">
        <v>90</v>
      </c>
      <c r="F17" s="71" t="s">
        <v>299</v>
      </c>
      <c r="G17" s="72">
        <f t="shared" si="0"/>
        <v>15.81</v>
      </c>
      <c r="H17" s="72">
        <v>841.3</v>
      </c>
    </row>
    <row r="18" ht="23" customHeight="1" spans="1:8">
      <c r="A18" s="9" t="s">
        <v>126</v>
      </c>
      <c r="B18" s="70" t="s">
        <v>300</v>
      </c>
      <c r="C18" s="70"/>
      <c r="D18" s="70" t="s">
        <v>301</v>
      </c>
      <c r="E18" s="9" t="s">
        <v>90</v>
      </c>
      <c r="F18" s="71" t="s">
        <v>302</v>
      </c>
      <c r="G18" s="72">
        <f t="shared" si="0"/>
        <v>15.83</v>
      </c>
      <c r="H18" s="72">
        <v>136</v>
      </c>
    </row>
    <row r="19" ht="23" customHeight="1" spans="1:8">
      <c r="A19" s="9" t="s">
        <v>131</v>
      </c>
      <c r="B19" s="70" t="s">
        <v>303</v>
      </c>
      <c r="C19" s="70"/>
      <c r="D19" s="70" t="s">
        <v>304</v>
      </c>
      <c r="E19" s="9" t="s">
        <v>90</v>
      </c>
      <c r="F19" s="71" t="s">
        <v>305</v>
      </c>
      <c r="G19" s="72">
        <f t="shared" si="0"/>
        <v>20.28</v>
      </c>
      <c r="H19" s="72">
        <v>7978.16</v>
      </c>
    </row>
    <row r="20" ht="23" customHeight="1" spans="1:8">
      <c r="A20" s="9" t="s">
        <v>135</v>
      </c>
      <c r="B20" s="70" t="s">
        <v>306</v>
      </c>
      <c r="C20" s="70"/>
      <c r="D20" s="70" t="s">
        <v>307</v>
      </c>
      <c r="E20" s="9" t="s">
        <v>90</v>
      </c>
      <c r="F20" s="71" t="s">
        <v>308</v>
      </c>
      <c r="G20" s="72">
        <f t="shared" si="0"/>
        <v>20.28</v>
      </c>
      <c r="H20" s="72">
        <v>4832.72</v>
      </c>
    </row>
    <row r="21" ht="23" customHeight="1" spans="1:8">
      <c r="A21" s="9" t="s">
        <v>138</v>
      </c>
      <c r="B21" s="70" t="s">
        <v>309</v>
      </c>
      <c r="C21" s="70"/>
      <c r="D21" s="70" t="s">
        <v>310</v>
      </c>
      <c r="E21" s="9" t="s">
        <v>90</v>
      </c>
      <c r="F21" s="71" t="s">
        <v>311</v>
      </c>
      <c r="G21" s="72">
        <f t="shared" si="0"/>
        <v>15.81</v>
      </c>
      <c r="H21" s="72">
        <v>3751.09</v>
      </c>
    </row>
    <row r="22" ht="23" customHeight="1" spans="1:8">
      <c r="A22" s="9" t="s">
        <v>141</v>
      </c>
      <c r="B22" s="70" t="s">
        <v>312</v>
      </c>
      <c r="C22" s="70"/>
      <c r="D22" s="70" t="s">
        <v>313</v>
      </c>
      <c r="E22" s="9" t="s">
        <v>90</v>
      </c>
      <c r="F22" s="71" t="s">
        <v>314</v>
      </c>
      <c r="G22" s="72">
        <f t="shared" si="0"/>
        <v>16.03</v>
      </c>
      <c r="H22" s="72">
        <v>2793.2</v>
      </c>
    </row>
    <row r="23" ht="23" customHeight="1" spans="1:8">
      <c r="A23" s="9" t="s">
        <v>144</v>
      </c>
      <c r="B23" s="70" t="s">
        <v>315</v>
      </c>
      <c r="C23" s="70"/>
      <c r="D23" s="70" t="s">
        <v>316</v>
      </c>
      <c r="E23" s="9" t="s">
        <v>90</v>
      </c>
      <c r="F23" s="71" t="s">
        <v>317</v>
      </c>
      <c r="G23" s="72">
        <f t="shared" si="0"/>
        <v>20.28</v>
      </c>
      <c r="H23" s="72">
        <v>6244.22</v>
      </c>
    </row>
    <row r="24" ht="23" customHeight="1" spans="1:8">
      <c r="A24" s="9" t="s">
        <v>147</v>
      </c>
      <c r="B24" s="70" t="s">
        <v>318</v>
      </c>
      <c r="C24" s="70"/>
      <c r="D24" s="70" t="s">
        <v>319</v>
      </c>
      <c r="E24" s="9" t="s">
        <v>90</v>
      </c>
      <c r="F24" s="71" t="s">
        <v>320</v>
      </c>
      <c r="G24" s="72">
        <f t="shared" si="0"/>
        <v>16.03</v>
      </c>
      <c r="H24" s="72">
        <v>1213.1</v>
      </c>
    </row>
    <row r="25" ht="23" customHeight="1" spans="1:8">
      <c r="A25" s="9" t="s">
        <v>149</v>
      </c>
      <c r="B25" s="70" t="s">
        <v>321</v>
      </c>
      <c r="C25" s="70"/>
      <c r="D25" s="70" t="s">
        <v>322</v>
      </c>
      <c r="E25" s="9" t="s">
        <v>90</v>
      </c>
      <c r="F25" s="71" t="s">
        <v>323</v>
      </c>
      <c r="G25" s="72">
        <f t="shared" si="0"/>
        <v>16.03</v>
      </c>
      <c r="H25" s="72">
        <v>2911.79</v>
      </c>
    </row>
    <row r="26" ht="23" customHeight="1" spans="1:8">
      <c r="A26" s="9" t="s">
        <v>152</v>
      </c>
      <c r="B26" s="70" t="s">
        <v>324</v>
      </c>
      <c r="C26" s="70"/>
      <c r="D26" s="70" t="s">
        <v>325</v>
      </c>
      <c r="E26" s="9" t="s">
        <v>90</v>
      </c>
      <c r="F26" s="71" t="s">
        <v>326</v>
      </c>
      <c r="G26" s="72">
        <f t="shared" si="0"/>
        <v>20.87</v>
      </c>
      <c r="H26" s="72">
        <v>921.78</v>
      </c>
    </row>
    <row r="27" ht="23" customHeight="1" spans="1:8">
      <c r="A27" s="9" t="s">
        <v>155</v>
      </c>
      <c r="B27" s="70" t="s">
        <v>327</v>
      </c>
      <c r="C27" s="70"/>
      <c r="D27" s="70" t="s">
        <v>328</v>
      </c>
      <c r="E27" s="9" t="s">
        <v>90</v>
      </c>
      <c r="F27" s="71" t="s">
        <v>329</v>
      </c>
      <c r="G27" s="72">
        <f t="shared" si="0"/>
        <v>16.05</v>
      </c>
      <c r="H27" s="72">
        <v>373.39</v>
      </c>
    </row>
    <row r="28" ht="23" customHeight="1" spans="1:8">
      <c r="A28" s="9" t="s">
        <v>157</v>
      </c>
      <c r="B28" s="70" t="s">
        <v>330</v>
      </c>
      <c r="C28" s="70"/>
      <c r="D28" s="70" t="s">
        <v>331</v>
      </c>
      <c r="E28" s="9" t="s">
        <v>90</v>
      </c>
      <c r="F28" s="71" t="s">
        <v>332</v>
      </c>
      <c r="G28" s="72">
        <f t="shared" si="0"/>
        <v>20.57</v>
      </c>
      <c r="H28" s="72">
        <v>2194.68</v>
      </c>
    </row>
    <row r="29" ht="23" customHeight="1" spans="1:8">
      <c r="A29" s="9" t="s">
        <v>160</v>
      </c>
      <c r="B29" s="70" t="s">
        <v>333</v>
      </c>
      <c r="C29" s="70"/>
      <c r="D29" s="70" t="s">
        <v>334</v>
      </c>
      <c r="E29" s="9" t="s">
        <v>90</v>
      </c>
      <c r="F29" s="71" t="s">
        <v>335</v>
      </c>
      <c r="G29" s="72">
        <f t="shared" si="0"/>
        <v>20.64</v>
      </c>
      <c r="H29" s="72">
        <v>7264.05</v>
      </c>
    </row>
    <row r="30" ht="36" customHeight="1" spans="1:8">
      <c r="A30" s="9" t="s">
        <v>221</v>
      </c>
      <c r="B30" s="70" t="s">
        <v>336</v>
      </c>
      <c r="C30" s="70"/>
      <c r="D30" s="70" t="s">
        <v>337</v>
      </c>
      <c r="E30" s="9" t="s">
        <v>90</v>
      </c>
      <c r="F30" s="71" t="s">
        <v>338</v>
      </c>
      <c r="G30" s="72">
        <f t="shared" si="0"/>
        <v>9.96</v>
      </c>
      <c r="H30" s="72">
        <v>157945.34</v>
      </c>
    </row>
    <row r="31" ht="23" customHeight="1" spans="1:8">
      <c r="A31" s="9" t="s">
        <v>224</v>
      </c>
      <c r="B31" s="70" t="s">
        <v>339</v>
      </c>
      <c r="C31" s="70"/>
      <c r="D31" s="70" t="s">
        <v>340</v>
      </c>
      <c r="E31" s="9" t="s">
        <v>90</v>
      </c>
      <c r="F31" s="71" t="s">
        <v>341</v>
      </c>
      <c r="G31" s="72">
        <f t="shared" si="0"/>
        <v>4.7</v>
      </c>
      <c r="H31" s="72">
        <v>38867.91</v>
      </c>
    </row>
    <row r="32" ht="23" customHeight="1" spans="1:8">
      <c r="A32" s="9" t="s">
        <v>227</v>
      </c>
      <c r="B32" s="70" t="s">
        <v>342</v>
      </c>
      <c r="C32" s="70"/>
      <c r="D32" s="70" t="s">
        <v>343</v>
      </c>
      <c r="E32" s="9" t="s">
        <v>66</v>
      </c>
      <c r="F32" s="71" t="s">
        <v>344</v>
      </c>
      <c r="G32" s="72">
        <f t="shared" si="0"/>
        <v>1.89</v>
      </c>
      <c r="H32" s="73">
        <v>14046.03</v>
      </c>
    </row>
    <row r="33" ht="23" customHeight="1" spans="1:8">
      <c r="A33" s="74" t="s">
        <v>61</v>
      </c>
      <c r="B33" s="75" t="s">
        <v>61</v>
      </c>
      <c r="C33" s="75"/>
      <c r="D33" s="75" t="s">
        <v>163</v>
      </c>
      <c r="E33" s="74" t="s">
        <v>61</v>
      </c>
      <c r="F33" s="76" t="s">
        <v>61</v>
      </c>
      <c r="G33" s="72"/>
      <c r="H33" s="73"/>
    </row>
    <row r="34" ht="23" customHeight="1" spans="1:8">
      <c r="A34" s="77" t="s">
        <v>243</v>
      </c>
      <c r="B34" s="78" t="s">
        <v>345</v>
      </c>
      <c r="C34" s="78"/>
      <c r="D34" s="78" t="s">
        <v>346</v>
      </c>
      <c r="E34" s="77" t="s">
        <v>268</v>
      </c>
      <c r="F34" s="79" t="s">
        <v>347</v>
      </c>
      <c r="G34" s="72">
        <f t="shared" si="0"/>
        <v>32.04</v>
      </c>
      <c r="H34" s="80">
        <v>2146.68</v>
      </c>
    </row>
    <row r="35" ht="23" customHeight="1" spans="1:8">
      <c r="A35" s="81" t="s">
        <v>176</v>
      </c>
      <c r="B35" s="81"/>
      <c r="C35" s="81"/>
      <c r="D35" s="81"/>
      <c r="E35" s="81"/>
      <c r="F35" s="81"/>
      <c r="G35" s="82"/>
      <c r="H35" s="80">
        <f>SUM(H6:H34)</f>
        <v>267150.64</v>
      </c>
    </row>
  </sheetData>
  <sheetProtection formatCells="0" formatColumns="0" formatRows="0" insertRows="0" insertColumns="0" insertHyperlinks="0" deleteColumns="0" deleteRows="0" sort="0" autoFilter="0" pivotTables="0"/>
  <mergeCells count="40">
    <mergeCell ref="A1:H1"/>
    <mergeCell ref="A2:B2"/>
    <mergeCell ref="C2:H2"/>
    <mergeCell ref="G3:H3"/>
    <mergeCell ref="B5:C5"/>
    <mergeCell ref="B6:C6"/>
    <mergeCell ref="B7:C7"/>
    <mergeCell ref="B8:C8"/>
    <mergeCell ref="B9:C9"/>
    <mergeCell ref="B10:C10"/>
    <mergeCell ref="B11:C11"/>
    <mergeCell ref="B12:C12"/>
    <mergeCell ref="B13:C13"/>
    <mergeCell ref="B14:C14"/>
    <mergeCell ref="B15:C15"/>
    <mergeCell ref="B16:C16"/>
    <mergeCell ref="B17:C17"/>
    <mergeCell ref="B18:C18"/>
    <mergeCell ref="B19:C19"/>
    <mergeCell ref="B20:C20"/>
    <mergeCell ref="B21:C21"/>
    <mergeCell ref="B22:C22"/>
    <mergeCell ref="B23:C23"/>
    <mergeCell ref="B24:C24"/>
    <mergeCell ref="B25:C25"/>
    <mergeCell ref="B26:C26"/>
    <mergeCell ref="B27:C27"/>
    <mergeCell ref="B28:C28"/>
    <mergeCell ref="B29:C29"/>
    <mergeCell ref="B30:C30"/>
    <mergeCell ref="B31:C31"/>
    <mergeCell ref="B32:C32"/>
    <mergeCell ref="B33:C33"/>
    <mergeCell ref="B34:C34"/>
    <mergeCell ref="A35:F35"/>
    <mergeCell ref="A3:A4"/>
    <mergeCell ref="D3:D4"/>
    <mergeCell ref="E3:E4"/>
    <mergeCell ref="F3:F4"/>
    <mergeCell ref="B3:C4"/>
  </mergeCells>
  <printOptions horizontalCentered="1"/>
  <pageMargins left="0.51968541666667" right="0.51968541666667" top="0.74803125" bottom="0" header="0" footer="0"/>
  <pageSetup paperSize="9" orientation="landscape"/>
  <headerFooter/>
  <rowBreaks count="2" manualBreakCount="2">
    <brk id="19" max="16383" man="1"/>
    <brk id="33" max="16383" man="1"/>
  </rowBreak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82"/>
  <sheetViews>
    <sheetView topLeftCell="A73" workbookViewId="0">
      <selection activeCell="S87" sqref="S87"/>
    </sheetView>
  </sheetViews>
  <sheetFormatPr defaultColWidth="9" defaultRowHeight="11.25" outlineLevelCol="7"/>
  <cols>
    <col min="1" max="1" width="6.41111111111111" customWidth="1"/>
    <col min="2" max="2" width="6.25555555555556" customWidth="1"/>
    <col min="3" max="3" width="9.68888888888889" customWidth="1"/>
    <col min="4" max="4" width="26.4" customWidth="1"/>
    <col min="5" max="5" width="7.11111111111111" customWidth="1"/>
    <col min="6" max="6" width="10.9555555555556" customWidth="1"/>
    <col min="7" max="8" width="16.3333333333333" customWidth="1"/>
  </cols>
  <sheetData>
    <row r="1" ht="24" customHeight="1" spans="1:8">
      <c r="A1" s="2" t="s">
        <v>50</v>
      </c>
      <c r="B1" s="2"/>
      <c r="C1" s="2"/>
      <c r="D1" s="2"/>
      <c r="E1" s="2"/>
      <c r="F1" s="2"/>
      <c r="G1" s="2"/>
      <c r="H1" s="2"/>
    </row>
    <row r="2" ht="18" customHeight="1" spans="1:8">
      <c r="A2" s="4" t="s">
        <v>51</v>
      </c>
      <c r="B2" s="4"/>
      <c r="C2" s="4" t="s">
        <v>348</v>
      </c>
      <c r="D2" s="4"/>
      <c r="E2" s="4"/>
      <c r="F2" s="4"/>
      <c r="G2" s="4"/>
      <c r="H2" s="4"/>
    </row>
    <row r="3" ht="23" customHeight="1" spans="1:8">
      <c r="A3" s="15" t="s">
        <v>93</v>
      </c>
      <c r="B3" s="15" t="s">
        <v>94</v>
      </c>
      <c r="C3" s="15"/>
      <c r="D3" s="15" t="s">
        <v>95</v>
      </c>
      <c r="E3" s="15" t="s">
        <v>96</v>
      </c>
      <c r="F3" s="15" t="s">
        <v>97</v>
      </c>
      <c r="G3" s="39" t="s">
        <v>98</v>
      </c>
      <c r="H3" s="39"/>
    </row>
    <row r="4" ht="23" customHeight="1" spans="1:8">
      <c r="A4" s="15"/>
      <c r="B4" s="15"/>
      <c r="C4" s="15"/>
      <c r="D4" s="15"/>
      <c r="E4" s="15"/>
      <c r="F4" s="15"/>
      <c r="G4" s="47" t="s">
        <v>99</v>
      </c>
      <c r="H4" s="47" t="s">
        <v>100</v>
      </c>
    </row>
    <row r="5" ht="23" customHeight="1" spans="1:8">
      <c r="A5" s="18" t="s">
        <v>61</v>
      </c>
      <c r="B5" s="19" t="s">
        <v>61</v>
      </c>
      <c r="C5" s="19"/>
      <c r="D5" s="19" t="s">
        <v>349</v>
      </c>
      <c r="E5" s="18" t="s">
        <v>61</v>
      </c>
      <c r="F5" s="20" t="s">
        <v>61</v>
      </c>
      <c r="G5" s="20"/>
      <c r="H5" s="20"/>
    </row>
    <row r="6" ht="36" customHeight="1" spans="1:8">
      <c r="A6" s="54">
        <v>1</v>
      </c>
      <c r="B6" s="55">
        <v>40405002002</v>
      </c>
      <c r="C6" s="19"/>
      <c r="D6" s="19" t="s">
        <v>350</v>
      </c>
      <c r="E6" s="18" t="s">
        <v>66</v>
      </c>
      <c r="F6" s="52">
        <v>4241.48</v>
      </c>
      <c r="G6" s="21">
        <f>ROUND(H6/F6,2)</f>
        <v>80.9</v>
      </c>
      <c r="H6" s="21">
        <v>343156</v>
      </c>
    </row>
    <row r="7" ht="23" customHeight="1" spans="1:8">
      <c r="A7" s="18" t="s">
        <v>61</v>
      </c>
      <c r="B7" s="19" t="s">
        <v>61</v>
      </c>
      <c r="C7" s="19"/>
      <c r="D7" s="19" t="s">
        <v>351</v>
      </c>
      <c r="E7" s="18" t="s">
        <v>61</v>
      </c>
      <c r="F7" s="20" t="s">
        <v>61</v>
      </c>
      <c r="G7" s="21"/>
      <c r="H7" s="21"/>
    </row>
    <row r="8" ht="36" customHeight="1" spans="1:8">
      <c r="A8" s="54">
        <v>2</v>
      </c>
      <c r="B8" s="55">
        <v>10402001003</v>
      </c>
      <c r="C8" s="19"/>
      <c r="D8" s="19" t="s">
        <v>352</v>
      </c>
      <c r="E8" s="18" t="s">
        <v>66</v>
      </c>
      <c r="F8" s="52">
        <v>45.65</v>
      </c>
      <c r="G8" s="21">
        <f>ROUND(H8/F8,2)</f>
        <v>161.77</v>
      </c>
      <c r="H8" s="21">
        <v>7384.94</v>
      </c>
    </row>
    <row r="9" ht="36" customHeight="1" spans="1:8">
      <c r="A9" s="18" t="s">
        <v>61</v>
      </c>
      <c r="B9" s="19" t="s">
        <v>61</v>
      </c>
      <c r="C9" s="19"/>
      <c r="D9" s="19" t="s">
        <v>353</v>
      </c>
      <c r="E9" s="18" t="s">
        <v>61</v>
      </c>
      <c r="F9" s="20" t="s">
        <v>61</v>
      </c>
      <c r="G9" s="21"/>
      <c r="H9" s="21"/>
    </row>
    <row r="10" ht="36" customHeight="1" spans="1:8">
      <c r="A10" s="54">
        <v>3</v>
      </c>
      <c r="B10" s="55">
        <v>40405003002</v>
      </c>
      <c r="C10" s="19"/>
      <c r="D10" s="19" t="s">
        <v>354</v>
      </c>
      <c r="E10" s="18" t="s">
        <v>66</v>
      </c>
      <c r="F10" s="52">
        <v>269.52</v>
      </c>
      <c r="G10" s="21">
        <f t="shared" ref="G10:G20" si="0">ROUND(H10/F10,2)</f>
        <v>266.36</v>
      </c>
      <c r="H10" s="21">
        <v>71790.68</v>
      </c>
    </row>
    <row r="11" ht="36" customHeight="1" spans="1:8">
      <c r="A11" s="54">
        <v>4</v>
      </c>
      <c r="B11" s="55">
        <v>40601001004</v>
      </c>
      <c r="C11" s="19"/>
      <c r="D11" s="19" t="s">
        <v>355</v>
      </c>
      <c r="E11" s="18" t="s">
        <v>66</v>
      </c>
      <c r="F11" s="52">
        <v>227.59</v>
      </c>
      <c r="G11" s="21">
        <f t="shared" si="0"/>
        <v>153.03</v>
      </c>
      <c r="H11" s="21">
        <v>34828.1</v>
      </c>
    </row>
    <row r="12" ht="36" customHeight="1" spans="1:8">
      <c r="A12" s="54">
        <v>5</v>
      </c>
      <c r="B12" s="55">
        <v>40601001005</v>
      </c>
      <c r="C12" s="19"/>
      <c r="D12" s="19" t="s">
        <v>356</v>
      </c>
      <c r="E12" s="18" t="s">
        <v>66</v>
      </c>
      <c r="F12" s="52">
        <v>1233.34</v>
      </c>
      <c r="G12" s="21">
        <f t="shared" si="0"/>
        <v>130.31</v>
      </c>
      <c r="H12" s="21">
        <v>160720.23</v>
      </c>
    </row>
    <row r="13" ht="36" customHeight="1" spans="1:8">
      <c r="A13" s="54">
        <v>6</v>
      </c>
      <c r="B13" s="55">
        <v>40405004002</v>
      </c>
      <c r="C13" s="19"/>
      <c r="D13" s="19" t="s">
        <v>357</v>
      </c>
      <c r="E13" s="18" t="s">
        <v>66</v>
      </c>
      <c r="F13" s="52">
        <v>248.06</v>
      </c>
      <c r="G13" s="21">
        <f t="shared" si="0"/>
        <v>130.6</v>
      </c>
      <c r="H13" s="21">
        <v>32397.63</v>
      </c>
    </row>
    <row r="14" ht="36" customHeight="1" spans="1:8">
      <c r="A14" s="54">
        <v>7</v>
      </c>
      <c r="B14" s="55">
        <v>40601010002</v>
      </c>
      <c r="C14" s="19"/>
      <c r="D14" s="19" t="s">
        <v>358</v>
      </c>
      <c r="E14" s="18" t="s">
        <v>66</v>
      </c>
      <c r="F14" s="52">
        <v>34.41</v>
      </c>
      <c r="G14" s="21">
        <f t="shared" si="0"/>
        <v>109.19</v>
      </c>
      <c r="H14" s="21">
        <v>3757.19</v>
      </c>
    </row>
    <row r="15" ht="36" customHeight="1" spans="1:8">
      <c r="A15" s="54">
        <v>8</v>
      </c>
      <c r="B15" s="55">
        <v>40601010003</v>
      </c>
      <c r="C15" s="19"/>
      <c r="D15" s="19" t="s">
        <v>358</v>
      </c>
      <c r="E15" s="18" t="s">
        <v>66</v>
      </c>
      <c r="F15" s="52">
        <v>0.7</v>
      </c>
      <c r="G15" s="21">
        <f t="shared" si="0"/>
        <v>101.74</v>
      </c>
      <c r="H15" s="21">
        <v>71.22</v>
      </c>
    </row>
    <row r="16" ht="36" customHeight="1" spans="1:8">
      <c r="A16" s="54">
        <v>9</v>
      </c>
      <c r="B16" s="55">
        <v>40103001007</v>
      </c>
      <c r="C16" s="19"/>
      <c r="D16" s="19" t="s">
        <v>359</v>
      </c>
      <c r="E16" s="18" t="s">
        <v>66</v>
      </c>
      <c r="F16" s="52">
        <v>148.62</v>
      </c>
      <c r="G16" s="21">
        <f t="shared" si="0"/>
        <v>106.81</v>
      </c>
      <c r="H16" s="21">
        <v>15874.25</v>
      </c>
    </row>
    <row r="17" ht="36" customHeight="1" spans="1:8">
      <c r="A17" s="54">
        <v>10</v>
      </c>
      <c r="B17" s="55">
        <v>40601008001</v>
      </c>
      <c r="C17" s="19"/>
      <c r="D17" s="19" t="s">
        <v>360</v>
      </c>
      <c r="E17" s="18" t="s">
        <v>66</v>
      </c>
      <c r="F17" s="52">
        <v>0.72</v>
      </c>
      <c r="G17" s="21">
        <f t="shared" si="0"/>
        <v>151.72</v>
      </c>
      <c r="H17" s="21">
        <v>109.24</v>
      </c>
    </row>
    <row r="18" ht="36" customHeight="1" spans="1:8">
      <c r="A18" s="54">
        <v>11</v>
      </c>
      <c r="B18" s="55">
        <v>40601012002</v>
      </c>
      <c r="C18" s="19"/>
      <c r="D18" s="19" t="s">
        <v>361</v>
      </c>
      <c r="E18" s="18" t="s">
        <v>113</v>
      </c>
      <c r="F18" s="52">
        <v>17.72</v>
      </c>
      <c r="G18" s="21">
        <f t="shared" si="0"/>
        <v>247.35</v>
      </c>
      <c r="H18" s="21">
        <v>4382.97</v>
      </c>
    </row>
    <row r="19" ht="36" customHeight="1" spans="1:8">
      <c r="A19" s="54">
        <v>12</v>
      </c>
      <c r="B19" s="55">
        <v>40303001002</v>
      </c>
      <c r="C19" s="19"/>
      <c r="D19" s="19" t="s">
        <v>362</v>
      </c>
      <c r="E19" s="18" t="s">
        <v>66</v>
      </c>
      <c r="F19" s="52">
        <v>12.6</v>
      </c>
      <c r="G19" s="21">
        <f t="shared" si="0"/>
        <v>84.24</v>
      </c>
      <c r="H19" s="21">
        <v>1061.45</v>
      </c>
    </row>
    <row r="20" ht="23" customHeight="1" spans="1:8">
      <c r="A20" s="54">
        <v>13</v>
      </c>
      <c r="B20" s="55">
        <v>40601030001</v>
      </c>
      <c r="C20" s="19"/>
      <c r="D20" s="19" t="s">
        <v>363</v>
      </c>
      <c r="E20" s="18" t="s">
        <v>66</v>
      </c>
      <c r="F20" s="52">
        <v>2703.27</v>
      </c>
      <c r="G20" s="21">
        <f t="shared" si="0"/>
        <v>1.07</v>
      </c>
      <c r="H20" s="21">
        <v>2891.99</v>
      </c>
    </row>
    <row r="21" ht="36" customHeight="1" spans="1:8">
      <c r="A21" s="54">
        <v>16</v>
      </c>
      <c r="B21" s="55">
        <v>10502001001</v>
      </c>
      <c r="C21" s="19"/>
      <c r="D21" s="19" t="s">
        <v>364</v>
      </c>
      <c r="E21" s="18" t="s">
        <v>66</v>
      </c>
      <c r="F21" s="52">
        <v>15.78</v>
      </c>
      <c r="G21" s="21">
        <f t="shared" ref="G21:G39" si="1">ROUND(H21/F21,2)</f>
        <v>122.15</v>
      </c>
      <c r="H21" s="21">
        <v>1927.5</v>
      </c>
    </row>
    <row r="22" ht="36" customHeight="1" spans="1:8">
      <c r="A22" s="54">
        <v>17</v>
      </c>
      <c r="B22" s="55">
        <v>40406004002</v>
      </c>
      <c r="C22" s="19"/>
      <c r="D22" s="19" t="s">
        <v>365</v>
      </c>
      <c r="E22" s="18" t="s">
        <v>66</v>
      </c>
      <c r="F22" s="52">
        <v>3.77</v>
      </c>
      <c r="G22" s="21">
        <f t="shared" si="1"/>
        <v>176.03</v>
      </c>
      <c r="H22" s="21">
        <v>663.62</v>
      </c>
    </row>
    <row r="23" ht="36" customHeight="1" spans="1:8">
      <c r="A23" s="54">
        <v>18</v>
      </c>
      <c r="B23" s="55">
        <v>10505001003</v>
      </c>
      <c r="C23" s="19"/>
      <c r="D23" s="19" t="s">
        <v>366</v>
      </c>
      <c r="E23" s="18" t="s">
        <v>66</v>
      </c>
      <c r="F23" s="52">
        <v>32.35</v>
      </c>
      <c r="G23" s="21">
        <f t="shared" si="1"/>
        <v>50.65</v>
      </c>
      <c r="H23" s="21">
        <v>1638.57</v>
      </c>
    </row>
    <row r="24" ht="36" customHeight="1" spans="1:8">
      <c r="A24" s="54">
        <v>19</v>
      </c>
      <c r="B24" s="55">
        <v>10505008001</v>
      </c>
      <c r="C24" s="19"/>
      <c r="D24" s="19" t="s">
        <v>367</v>
      </c>
      <c r="E24" s="18" t="s">
        <v>66</v>
      </c>
      <c r="F24" s="52">
        <v>6.42</v>
      </c>
      <c r="G24" s="21">
        <f t="shared" si="1"/>
        <v>172.7</v>
      </c>
      <c r="H24" s="21">
        <v>1108.72</v>
      </c>
    </row>
    <row r="25" ht="36" customHeight="1" spans="1:8">
      <c r="A25" s="54">
        <v>20</v>
      </c>
      <c r="B25" s="55">
        <v>10503005001</v>
      </c>
      <c r="C25" s="19"/>
      <c r="D25" s="19" t="s">
        <v>368</v>
      </c>
      <c r="E25" s="18" t="s">
        <v>66</v>
      </c>
      <c r="F25" s="52">
        <v>0.66</v>
      </c>
      <c r="G25" s="21">
        <f t="shared" si="1"/>
        <v>115.67</v>
      </c>
      <c r="H25" s="21">
        <v>76.34</v>
      </c>
    </row>
    <row r="26" ht="36" customHeight="1" spans="1:8">
      <c r="A26" s="54">
        <v>21</v>
      </c>
      <c r="B26" s="55">
        <v>10503002001</v>
      </c>
      <c r="C26" s="19"/>
      <c r="D26" s="19" t="s">
        <v>369</v>
      </c>
      <c r="E26" s="18" t="s">
        <v>66</v>
      </c>
      <c r="F26" s="52">
        <v>1.13</v>
      </c>
      <c r="G26" s="21">
        <f t="shared" si="1"/>
        <v>188.54</v>
      </c>
      <c r="H26" s="21">
        <v>213.05</v>
      </c>
    </row>
    <row r="27" ht="36" customHeight="1" spans="1:8">
      <c r="A27" s="54">
        <v>22</v>
      </c>
      <c r="B27" s="55">
        <v>11702029003</v>
      </c>
      <c r="C27" s="19"/>
      <c r="D27" s="19" t="s">
        <v>370</v>
      </c>
      <c r="E27" s="18" t="s">
        <v>90</v>
      </c>
      <c r="F27" s="52">
        <v>61.68</v>
      </c>
      <c r="G27" s="21">
        <f t="shared" si="1"/>
        <v>3.47</v>
      </c>
      <c r="H27" s="21">
        <v>213.99</v>
      </c>
    </row>
    <row r="28" ht="36" customHeight="1" spans="1:8">
      <c r="A28" s="54">
        <v>23</v>
      </c>
      <c r="B28" s="55">
        <v>40901001005</v>
      </c>
      <c r="C28" s="19"/>
      <c r="D28" s="19" t="s">
        <v>371</v>
      </c>
      <c r="E28" s="18" t="s">
        <v>116</v>
      </c>
      <c r="F28" s="52">
        <v>2.404</v>
      </c>
      <c r="G28" s="21">
        <f t="shared" si="1"/>
        <v>687.68</v>
      </c>
      <c r="H28" s="21">
        <v>1653.18</v>
      </c>
    </row>
    <row r="29" ht="36" customHeight="1" spans="1:8">
      <c r="A29" s="54">
        <v>24</v>
      </c>
      <c r="B29" s="55">
        <v>40901001006</v>
      </c>
      <c r="C29" s="19"/>
      <c r="D29" s="19" t="s">
        <v>371</v>
      </c>
      <c r="E29" s="18" t="s">
        <v>116</v>
      </c>
      <c r="F29" s="52">
        <v>10.889</v>
      </c>
      <c r="G29" s="21">
        <f t="shared" si="1"/>
        <v>687.68</v>
      </c>
      <c r="H29" s="21">
        <v>7488.15</v>
      </c>
    </row>
    <row r="30" ht="36" customHeight="1" spans="1:8">
      <c r="A30" s="54">
        <v>25</v>
      </c>
      <c r="B30" s="55">
        <v>40901001009</v>
      </c>
      <c r="C30" s="19"/>
      <c r="D30" s="19" t="s">
        <v>371</v>
      </c>
      <c r="E30" s="18" t="s">
        <v>116</v>
      </c>
      <c r="F30" s="52">
        <v>183.485</v>
      </c>
      <c r="G30" s="21">
        <f t="shared" si="1"/>
        <v>687.68</v>
      </c>
      <c r="H30" s="21">
        <v>126178.96</v>
      </c>
    </row>
    <row r="31" ht="36" customHeight="1" spans="1:8">
      <c r="A31" s="54">
        <v>26</v>
      </c>
      <c r="B31" s="55">
        <v>40901001008</v>
      </c>
      <c r="C31" s="19"/>
      <c r="D31" s="19" t="s">
        <v>371</v>
      </c>
      <c r="E31" s="18" t="s">
        <v>116</v>
      </c>
      <c r="F31" s="52">
        <v>36.883</v>
      </c>
      <c r="G31" s="21">
        <f t="shared" si="1"/>
        <v>485.69</v>
      </c>
      <c r="H31" s="21">
        <v>17913.7</v>
      </c>
    </row>
    <row r="32" ht="36" customHeight="1" spans="1:8">
      <c r="A32" s="54">
        <v>27</v>
      </c>
      <c r="B32" s="55">
        <v>40901001010</v>
      </c>
      <c r="C32" s="19"/>
      <c r="D32" s="19" t="s">
        <v>371</v>
      </c>
      <c r="E32" s="18" t="s">
        <v>116</v>
      </c>
      <c r="F32" s="52">
        <v>4.926</v>
      </c>
      <c r="G32" s="21">
        <f t="shared" si="1"/>
        <v>1121.48</v>
      </c>
      <c r="H32" s="21">
        <v>5524.41</v>
      </c>
    </row>
    <row r="33" ht="36" customHeight="1" spans="1:8">
      <c r="A33" s="54">
        <v>28</v>
      </c>
      <c r="B33" s="55">
        <v>40901001011</v>
      </c>
      <c r="C33" s="19"/>
      <c r="D33" s="19" t="s">
        <v>371</v>
      </c>
      <c r="E33" s="18" t="s">
        <v>116</v>
      </c>
      <c r="F33" s="52">
        <v>5.89</v>
      </c>
      <c r="G33" s="21">
        <f t="shared" si="1"/>
        <v>1121.48</v>
      </c>
      <c r="H33" s="21">
        <v>6605.52</v>
      </c>
    </row>
    <row r="34" ht="36" customHeight="1" spans="1:8">
      <c r="A34" s="54">
        <v>29</v>
      </c>
      <c r="B34" s="55">
        <v>40901001012</v>
      </c>
      <c r="C34" s="19"/>
      <c r="D34" s="19" t="s">
        <v>371</v>
      </c>
      <c r="E34" s="18" t="s">
        <v>116</v>
      </c>
      <c r="F34" s="52">
        <v>2.72</v>
      </c>
      <c r="G34" s="21">
        <f t="shared" si="1"/>
        <v>938.41</v>
      </c>
      <c r="H34" s="21">
        <v>2552.48</v>
      </c>
    </row>
    <row r="35" ht="23" customHeight="1" spans="1:8">
      <c r="A35" s="54">
        <v>30</v>
      </c>
      <c r="B35" s="55">
        <v>10516003002</v>
      </c>
      <c r="C35" s="19"/>
      <c r="D35" s="19" t="s">
        <v>372</v>
      </c>
      <c r="E35" s="18" t="s">
        <v>373</v>
      </c>
      <c r="F35" s="52">
        <v>450</v>
      </c>
      <c r="G35" s="21">
        <f t="shared" si="1"/>
        <v>3.7</v>
      </c>
      <c r="H35" s="21">
        <v>1663.2</v>
      </c>
    </row>
    <row r="36" ht="23" customHeight="1" spans="1:8">
      <c r="A36" s="54">
        <v>31</v>
      </c>
      <c r="B36" s="55">
        <v>10516003001</v>
      </c>
      <c r="C36" s="19"/>
      <c r="D36" s="19" t="s">
        <v>372</v>
      </c>
      <c r="E36" s="18" t="s">
        <v>373</v>
      </c>
      <c r="F36" s="52">
        <v>2667</v>
      </c>
      <c r="G36" s="21">
        <f t="shared" si="1"/>
        <v>4.56</v>
      </c>
      <c r="H36" s="21">
        <v>12153.52</v>
      </c>
    </row>
    <row r="37" ht="36" customHeight="1" spans="1:8">
      <c r="A37" s="54">
        <v>32</v>
      </c>
      <c r="B37" s="55">
        <v>10516003004</v>
      </c>
      <c r="C37" s="19"/>
      <c r="D37" s="19" t="s">
        <v>372</v>
      </c>
      <c r="E37" s="18" t="s">
        <v>373</v>
      </c>
      <c r="F37" s="52">
        <v>606</v>
      </c>
      <c r="G37" s="21">
        <f t="shared" si="1"/>
        <v>5.9</v>
      </c>
      <c r="H37" s="21">
        <v>3574.79</v>
      </c>
    </row>
    <row r="38" ht="36" customHeight="1" spans="1:8">
      <c r="A38" s="54">
        <v>33</v>
      </c>
      <c r="B38" s="55">
        <v>10516003006</v>
      </c>
      <c r="C38" s="19"/>
      <c r="D38" s="19" t="s">
        <v>372</v>
      </c>
      <c r="E38" s="18" t="s">
        <v>373</v>
      </c>
      <c r="F38" s="52">
        <v>488</v>
      </c>
      <c r="G38" s="21">
        <f t="shared" si="1"/>
        <v>6.71</v>
      </c>
      <c r="H38" s="21">
        <v>3276.43</v>
      </c>
    </row>
    <row r="39" ht="36" customHeight="1" spans="1:8">
      <c r="A39" s="54">
        <v>34</v>
      </c>
      <c r="B39" s="55">
        <v>40103001008</v>
      </c>
      <c r="C39" s="19"/>
      <c r="D39" s="19" t="s">
        <v>374</v>
      </c>
      <c r="E39" s="18" t="s">
        <v>66</v>
      </c>
      <c r="F39" s="52">
        <v>74.412</v>
      </c>
      <c r="G39" s="21">
        <f t="shared" si="1"/>
        <v>1.45</v>
      </c>
      <c r="H39" s="21">
        <v>108.04</v>
      </c>
    </row>
    <row r="40" ht="23" customHeight="1" spans="1:8">
      <c r="A40" s="18" t="s">
        <v>61</v>
      </c>
      <c r="B40" s="19" t="s">
        <v>61</v>
      </c>
      <c r="C40" s="19"/>
      <c r="D40" s="19" t="s">
        <v>375</v>
      </c>
      <c r="E40" s="18" t="s">
        <v>61</v>
      </c>
      <c r="F40" s="20" t="s">
        <v>61</v>
      </c>
      <c r="G40" s="21"/>
      <c r="H40" s="21"/>
    </row>
    <row r="41" ht="36" customHeight="1" spans="1:8">
      <c r="A41" s="54">
        <v>35</v>
      </c>
      <c r="B41" s="55">
        <v>10802001002</v>
      </c>
      <c r="C41" s="19"/>
      <c r="D41" s="19" t="s">
        <v>376</v>
      </c>
      <c r="E41" s="18" t="s">
        <v>90</v>
      </c>
      <c r="F41" s="52">
        <v>8.1</v>
      </c>
      <c r="G41" s="21">
        <f t="shared" ref="G41:G43" si="2">ROUND(H41/F41,2)</f>
        <v>43.59</v>
      </c>
      <c r="H41" s="21">
        <v>353.05</v>
      </c>
    </row>
    <row r="42" ht="36" customHeight="1" spans="1:8">
      <c r="A42" s="54">
        <v>36</v>
      </c>
      <c r="B42" s="55">
        <v>10807001001</v>
      </c>
      <c r="C42" s="19"/>
      <c r="D42" s="19" t="s">
        <v>377</v>
      </c>
      <c r="E42" s="18" t="s">
        <v>90</v>
      </c>
      <c r="F42" s="52">
        <v>33.15</v>
      </c>
      <c r="G42" s="21">
        <f t="shared" si="2"/>
        <v>16.42</v>
      </c>
      <c r="H42" s="21">
        <v>544.48</v>
      </c>
    </row>
    <row r="43" ht="36" customHeight="1" spans="1:8">
      <c r="A43" s="54">
        <v>37</v>
      </c>
      <c r="B43" s="55">
        <v>10807001002</v>
      </c>
      <c r="C43" s="19"/>
      <c r="D43" s="19" t="s">
        <v>378</v>
      </c>
      <c r="E43" s="18" t="s">
        <v>90</v>
      </c>
      <c r="F43" s="52">
        <v>18</v>
      </c>
      <c r="G43" s="21">
        <f t="shared" si="2"/>
        <v>21.7</v>
      </c>
      <c r="H43" s="21">
        <v>390.52</v>
      </c>
    </row>
    <row r="44" ht="23" customHeight="1" spans="1:8">
      <c r="A44" s="18" t="s">
        <v>61</v>
      </c>
      <c r="B44" s="19" t="s">
        <v>61</v>
      </c>
      <c r="C44" s="19"/>
      <c r="D44" s="19" t="s">
        <v>379</v>
      </c>
      <c r="E44" s="18" t="s">
        <v>61</v>
      </c>
      <c r="F44" s="20" t="s">
        <v>61</v>
      </c>
      <c r="G44" s="21"/>
      <c r="H44" s="21"/>
    </row>
    <row r="45" ht="36" customHeight="1" spans="1:8">
      <c r="A45" s="54">
        <v>38</v>
      </c>
      <c r="B45" s="55">
        <v>10902001004</v>
      </c>
      <c r="C45" s="19"/>
      <c r="D45" s="19" t="s">
        <v>380</v>
      </c>
      <c r="E45" s="18" t="s">
        <v>90</v>
      </c>
      <c r="F45" s="52">
        <v>162.36</v>
      </c>
      <c r="G45" s="21">
        <f t="shared" ref="G45:G49" si="3">ROUND(H45/F45,2)</f>
        <v>56.68</v>
      </c>
      <c r="H45" s="21">
        <v>9201.99</v>
      </c>
    </row>
    <row r="46" ht="23" customHeight="1" spans="1:8">
      <c r="A46" s="54">
        <v>39</v>
      </c>
      <c r="B46" s="55">
        <v>40402017001</v>
      </c>
      <c r="C46" s="19"/>
      <c r="D46" s="19" t="s">
        <v>381</v>
      </c>
      <c r="E46" s="18" t="s">
        <v>113</v>
      </c>
      <c r="F46" s="52">
        <v>197.8</v>
      </c>
      <c r="G46" s="21">
        <f t="shared" si="3"/>
        <v>10.86</v>
      </c>
      <c r="H46" s="21">
        <v>2147.65</v>
      </c>
    </row>
    <row r="47" ht="23" customHeight="1" spans="1:8">
      <c r="A47" s="18" t="s">
        <v>61</v>
      </c>
      <c r="B47" s="19" t="s">
        <v>61</v>
      </c>
      <c r="C47" s="19"/>
      <c r="D47" s="19" t="s">
        <v>382</v>
      </c>
      <c r="E47" s="18" t="s">
        <v>61</v>
      </c>
      <c r="F47" s="20" t="s">
        <v>61</v>
      </c>
      <c r="G47" s="21"/>
      <c r="H47" s="21"/>
    </row>
    <row r="48" ht="36" customHeight="1" spans="1:8">
      <c r="A48" s="54">
        <v>40</v>
      </c>
      <c r="B48" s="55">
        <v>11102003010</v>
      </c>
      <c r="C48" s="19"/>
      <c r="D48" s="19" t="s">
        <v>383</v>
      </c>
      <c r="E48" s="18" t="s">
        <v>90</v>
      </c>
      <c r="F48" s="52">
        <v>112.48</v>
      </c>
      <c r="G48" s="21">
        <f t="shared" si="3"/>
        <v>35.86</v>
      </c>
      <c r="H48" s="21">
        <v>4033.43</v>
      </c>
    </row>
    <row r="49" ht="36" customHeight="1" spans="1:8">
      <c r="A49" s="54">
        <v>41</v>
      </c>
      <c r="B49" s="55">
        <v>40601028007</v>
      </c>
      <c r="C49" s="19"/>
      <c r="D49" s="19" t="s">
        <v>384</v>
      </c>
      <c r="E49" s="18" t="s">
        <v>90</v>
      </c>
      <c r="F49" s="52">
        <v>97.5</v>
      </c>
      <c r="G49" s="21">
        <f t="shared" si="3"/>
        <v>4.79</v>
      </c>
      <c r="H49" s="21">
        <v>466.55</v>
      </c>
    </row>
    <row r="50" ht="36" customHeight="1" spans="1:8">
      <c r="A50" s="18" t="s">
        <v>61</v>
      </c>
      <c r="B50" s="19" t="s">
        <v>61</v>
      </c>
      <c r="C50" s="19"/>
      <c r="D50" s="19" t="s">
        <v>385</v>
      </c>
      <c r="E50" s="18" t="s">
        <v>61</v>
      </c>
      <c r="F50" s="20" t="s">
        <v>61</v>
      </c>
      <c r="G50" s="21"/>
      <c r="H50" s="21"/>
    </row>
    <row r="51" ht="36" customHeight="1" spans="1:8">
      <c r="A51" s="54">
        <v>42</v>
      </c>
      <c r="B51" s="55">
        <v>11201001003</v>
      </c>
      <c r="C51" s="19"/>
      <c r="D51" s="19" t="s">
        <v>386</v>
      </c>
      <c r="E51" s="18" t="s">
        <v>90</v>
      </c>
      <c r="F51" s="52">
        <v>973.32</v>
      </c>
      <c r="G51" s="21">
        <f t="shared" ref="G51:G54" si="4">ROUND(H51/F51,2)</f>
        <v>66.12</v>
      </c>
      <c r="H51" s="21">
        <v>64354.89</v>
      </c>
    </row>
    <row r="52" ht="36" customHeight="1" spans="1:8">
      <c r="A52" s="54">
        <v>43</v>
      </c>
      <c r="B52" s="55">
        <v>11201001004</v>
      </c>
      <c r="C52" s="19"/>
      <c r="D52" s="19" t="s">
        <v>387</v>
      </c>
      <c r="E52" s="18" t="s">
        <v>90</v>
      </c>
      <c r="F52" s="52">
        <v>294.61</v>
      </c>
      <c r="G52" s="21">
        <f t="shared" si="4"/>
        <v>14.58</v>
      </c>
      <c r="H52" s="21">
        <v>4296.18</v>
      </c>
    </row>
    <row r="53" ht="36" customHeight="1" spans="1:8">
      <c r="A53" s="54">
        <v>44</v>
      </c>
      <c r="B53" s="55">
        <v>40601028008</v>
      </c>
      <c r="C53" s="19"/>
      <c r="D53" s="19" t="s">
        <v>388</v>
      </c>
      <c r="E53" s="18" t="s">
        <v>90</v>
      </c>
      <c r="F53" s="52">
        <v>657.33</v>
      </c>
      <c r="G53" s="21">
        <f t="shared" si="4"/>
        <v>5.44</v>
      </c>
      <c r="H53" s="21">
        <v>3576.24</v>
      </c>
    </row>
    <row r="54" ht="36" customHeight="1" spans="1:8">
      <c r="A54" s="54">
        <v>45</v>
      </c>
      <c r="B54" s="55">
        <v>40601028009</v>
      </c>
      <c r="C54" s="19"/>
      <c r="D54" s="19" t="s">
        <v>389</v>
      </c>
      <c r="E54" s="18" t="s">
        <v>90</v>
      </c>
      <c r="F54" s="52">
        <v>879.13</v>
      </c>
      <c r="G54" s="21">
        <f t="shared" si="4"/>
        <v>5.44</v>
      </c>
      <c r="H54" s="21">
        <v>4783.01</v>
      </c>
    </row>
    <row r="55" ht="23" customHeight="1" spans="1:8">
      <c r="A55" s="18" t="s">
        <v>61</v>
      </c>
      <c r="B55" s="19" t="s">
        <v>61</v>
      </c>
      <c r="C55" s="19"/>
      <c r="D55" s="19" t="s">
        <v>390</v>
      </c>
      <c r="E55" s="18" t="s">
        <v>61</v>
      </c>
      <c r="F55" s="20" t="s">
        <v>61</v>
      </c>
      <c r="G55" s="21"/>
      <c r="H55" s="21"/>
    </row>
    <row r="56" ht="36" customHeight="1" spans="1:8">
      <c r="A56" s="54">
        <v>46</v>
      </c>
      <c r="B56" s="55">
        <v>11301001005</v>
      </c>
      <c r="C56" s="19"/>
      <c r="D56" s="19" t="s">
        <v>391</v>
      </c>
      <c r="E56" s="18" t="s">
        <v>90</v>
      </c>
      <c r="F56" s="52">
        <v>199.27</v>
      </c>
      <c r="G56" s="21">
        <f>ROUND(H56/F56,2)</f>
        <v>29.42</v>
      </c>
      <c r="H56" s="21">
        <v>5862.66</v>
      </c>
    </row>
    <row r="57" ht="23" customHeight="1" spans="1:8">
      <c r="A57" s="18" t="s">
        <v>61</v>
      </c>
      <c r="B57" s="19" t="s">
        <v>61</v>
      </c>
      <c r="C57" s="19"/>
      <c r="D57" s="19" t="s">
        <v>392</v>
      </c>
      <c r="E57" s="18" t="s">
        <v>61</v>
      </c>
      <c r="F57" s="20" t="s">
        <v>61</v>
      </c>
      <c r="G57" s="21"/>
      <c r="H57" s="21"/>
    </row>
    <row r="58" ht="36" customHeight="1" spans="1:8">
      <c r="A58" s="54">
        <v>47</v>
      </c>
      <c r="B58" s="55">
        <v>10604002002</v>
      </c>
      <c r="C58" s="19"/>
      <c r="D58" s="19" t="s">
        <v>393</v>
      </c>
      <c r="E58" s="18" t="s">
        <v>116</v>
      </c>
      <c r="F58" s="52">
        <v>1.644</v>
      </c>
      <c r="G58" s="21">
        <f>ROUND(H58/F58,2)</f>
        <v>523.33</v>
      </c>
      <c r="H58" s="21">
        <v>860.35</v>
      </c>
    </row>
    <row r="59" ht="23" customHeight="1" spans="1:8">
      <c r="A59" s="18" t="s">
        <v>61</v>
      </c>
      <c r="B59" s="19" t="s">
        <v>61</v>
      </c>
      <c r="C59" s="19"/>
      <c r="D59" s="19" t="s">
        <v>394</v>
      </c>
      <c r="E59" s="18" t="s">
        <v>61</v>
      </c>
      <c r="F59" s="20" t="s">
        <v>61</v>
      </c>
      <c r="G59" s="21"/>
      <c r="H59" s="21"/>
    </row>
    <row r="60" ht="23" customHeight="1" spans="1:8">
      <c r="A60" s="18" t="s">
        <v>61</v>
      </c>
      <c r="B60" s="19" t="s">
        <v>395</v>
      </c>
      <c r="C60" s="19"/>
      <c r="D60" s="19" t="s">
        <v>396</v>
      </c>
      <c r="E60" s="18" t="s">
        <v>61</v>
      </c>
      <c r="F60" s="20" t="s">
        <v>61</v>
      </c>
      <c r="G60" s="21"/>
      <c r="H60" s="21"/>
    </row>
    <row r="61" ht="36" customHeight="1" spans="1:8">
      <c r="A61" s="54">
        <v>49</v>
      </c>
      <c r="B61" s="55">
        <v>41101001001</v>
      </c>
      <c r="C61" s="19"/>
      <c r="D61" s="19" t="s">
        <v>397</v>
      </c>
      <c r="E61" s="18" t="s">
        <v>90</v>
      </c>
      <c r="F61" s="52">
        <v>359.04</v>
      </c>
      <c r="G61" s="21">
        <f t="shared" ref="G61:G81" si="5">ROUND(H61/F61,2)</f>
        <v>13.55</v>
      </c>
      <c r="H61" s="21">
        <v>4863.72</v>
      </c>
    </row>
    <row r="62" ht="36" customHeight="1" spans="1:8">
      <c r="A62" s="54">
        <v>50</v>
      </c>
      <c r="B62" s="19" t="s">
        <v>398</v>
      </c>
      <c r="C62" s="19"/>
      <c r="D62" s="19" t="s">
        <v>399</v>
      </c>
      <c r="E62" s="18" t="s">
        <v>90</v>
      </c>
      <c r="F62" s="52">
        <v>153.52</v>
      </c>
      <c r="G62" s="21">
        <f t="shared" si="5"/>
        <v>10.23</v>
      </c>
      <c r="H62" s="21">
        <v>1570.41</v>
      </c>
    </row>
    <row r="63" ht="36" customHeight="1" spans="1:8">
      <c r="A63" s="54">
        <v>51</v>
      </c>
      <c r="B63" s="19" t="s">
        <v>400</v>
      </c>
      <c r="C63" s="19"/>
      <c r="D63" s="19" t="s">
        <v>401</v>
      </c>
      <c r="E63" s="18" t="s">
        <v>90</v>
      </c>
      <c r="F63" s="52">
        <v>76.76</v>
      </c>
      <c r="G63" s="21">
        <f t="shared" si="5"/>
        <v>12.19</v>
      </c>
      <c r="H63" s="21">
        <v>935.34</v>
      </c>
    </row>
    <row r="64" ht="36" customHeight="1" spans="1:8">
      <c r="A64" s="54">
        <v>52</v>
      </c>
      <c r="B64" s="19" t="s">
        <v>402</v>
      </c>
      <c r="C64" s="19"/>
      <c r="D64" s="19" t="s">
        <v>399</v>
      </c>
      <c r="E64" s="18" t="s">
        <v>90</v>
      </c>
      <c r="F64" s="52">
        <v>158.84</v>
      </c>
      <c r="G64" s="21">
        <f t="shared" si="5"/>
        <v>29.82</v>
      </c>
      <c r="H64" s="21">
        <v>4736.47</v>
      </c>
    </row>
    <row r="65" ht="36" customHeight="1" spans="1:8">
      <c r="A65" s="54">
        <v>53</v>
      </c>
      <c r="B65" s="19" t="s">
        <v>403</v>
      </c>
      <c r="C65" s="19"/>
      <c r="D65" s="19" t="s">
        <v>401</v>
      </c>
      <c r="E65" s="18" t="s">
        <v>90</v>
      </c>
      <c r="F65" s="52">
        <v>79.42</v>
      </c>
      <c r="G65" s="21">
        <f t="shared" si="5"/>
        <v>26.74</v>
      </c>
      <c r="H65" s="21">
        <v>2123.66</v>
      </c>
    </row>
    <row r="66" ht="36" customHeight="1" spans="1:8">
      <c r="A66" s="54">
        <v>60</v>
      </c>
      <c r="B66" s="55">
        <v>41102028001</v>
      </c>
      <c r="C66" s="19"/>
      <c r="D66" s="19" t="s">
        <v>404</v>
      </c>
      <c r="E66" s="18" t="s">
        <v>90</v>
      </c>
      <c r="F66" s="52">
        <v>472.22</v>
      </c>
      <c r="G66" s="21">
        <f t="shared" si="5"/>
        <v>69.8</v>
      </c>
      <c r="H66" s="21">
        <v>32960.01</v>
      </c>
    </row>
    <row r="67" ht="36" customHeight="1" spans="1:8">
      <c r="A67" s="54">
        <v>61</v>
      </c>
      <c r="B67" s="55">
        <v>41102030001</v>
      </c>
      <c r="C67" s="19"/>
      <c r="D67" s="19" t="s">
        <v>405</v>
      </c>
      <c r="E67" s="18" t="s">
        <v>90</v>
      </c>
      <c r="F67" s="52">
        <v>13.6</v>
      </c>
      <c r="G67" s="21">
        <f t="shared" si="5"/>
        <v>33.58</v>
      </c>
      <c r="H67" s="21">
        <v>456.66</v>
      </c>
    </row>
    <row r="68" ht="36" customHeight="1" spans="1:8">
      <c r="A68" s="54">
        <v>62</v>
      </c>
      <c r="B68" s="55">
        <v>41102028002</v>
      </c>
      <c r="C68" s="19"/>
      <c r="D68" s="19" t="s">
        <v>406</v>
      </c>
      <c r="E68" s="18" t="s">
        <v>90</v>
      </c>
      <c r="F68" s="52">
        <v>2732.48</v>
      </c>
      <c r="G68" s="21">
        <f t="shared" si="5"/>
        <v>61.78</v>
      </c>
      <c r="H68" s="21">
        <v>168823.53</v>
      </c>
    </row>
    <row r="69" ht="36" customHeight="1" spans="1:8">
      <c r="A69" s="54">
        <v>63</v>
      </c>
      <c r="B69" s="55">
        <v>41102029001</v>
      </c>
      <c r="C69" s="19"/>
      <c r="D69" s="19" t="s">
        <v>407</v>
      </c>
      <c r="E69" s="18" t="s">
        <v>90</v>
      </c>
      <c r="F69" s="52">
        <v>100.1</v>
      </c>
      <c r="G69" s="21">
        <f t="shared" si="5"/>
        <v>36.33</v>
      </c>
      <c r="H69" s="21">
        <v>3636.56</v>
      </c>
    </row>
    <row r="70" ht="36" customHeight="1" spans="1:8">
      <c r="A70" s="54">
        <v>64</v>
      </c>
      <c r="B70" s="55">
        <v>41102013001</v>
      </c>
      <c r="C70" s="19"/>
      <c r="D70" s="19" t="s">
        <v>408</v>
      </c>
      <c r="E70" s="18" t="s">
        <v>90</v>
      </c>
      <c r="F70" s="52">
        <v>92.77</v>
      </c>
      <c r="G70" s="21">
        <f t="shared" si="5"/>
        <v>35.7</v>
      </c>
      <c r="H70" s="21">
        <v>3311.79</v>
      </c>
    </row>
    <row r="71" ht="36" customHeight="1" spans="1:8">
      <c r="A71" s="54">
        <v>65</v>
      </c>
      <c r="B71" s="55">
        <v>41102012001</v>
      </c>
      <c r="C71" s="19"/>
      <c r="D71" s="19" t="s">
        <v>409</v>
      </c>
      <c r="E71" s="18" t="s">
        <v>90</v>
      </c>
      <c r="F71" s="52">
        <v>9.65</v>
      </c>
      <c r="G71" s="21">
        <f t="shared" si="5"/>
        <v>59.57</v>
      </c>
      <c r="H71" s="21">
        <v>574.86</v>
      </c>
    </row>
    <row r="72" ht="36" customHeight="1" spans="1:8">
      <c r="A72" s="54">
        <v>66</v>
      </c>
      <c r="B72" s="55">
        <v>41102037001</v>
      </c>
      <c r="C72" s="19"/>
      <c r="D72" s="19" t="s">
        <v>410</v>
      </c>
      <c r="E72" s="18" t="s">
        <v>90</v>
      </c>
      <c r="F72" s="52">
        <v>105.2</v>
      </c>
      <c r="G72" s="21">
        <f t="shared" si="5"/>
        <v>21.82</v>
      </c>
      <c r="H72" s="21">
        <v>2295.35</v>
      </c>
    </row>
    <row r="73" ht="36" customHeight="1" spans="1:8">
      <c r="A73" s="54">
        <v>67</v>
      </c>
      <c r="B73" s="55">
        <v>11702002003</v>
      </c>
      <c r="C73" s="19"/>
      <c r="D73" s="19" t="s">
        <v>364</v>
      </c>
      <c r="E73" s="18" t="s">
        <v>90</v>
      </c>
      <c r="F73" s="52">
        <v>139.8</v>
      </c>
      <c r="G73" s="21">
        <f t="shared" si="5"/>
        <v>39.19</v>
      </c>
      <c r="H73" s="21">
        <v>5478.86</v>
      </c>
    </row>
    <row r="74" ht="36" customHeight="1" spans="1:8">
      <c r="A74" s="54">
        <v>68</v>
      </c>
      <c r="B74" s="55">
        <v>11702002004</v>
      </c>
      <c r="C74" s="19"/>
      <c r="D74" s="19" t="s">
        <v>369</v>
      </c>
      <c r="E74" s="18" t="s">
        <v>90</v>
      </c>
      <c r="F74" s="52">
        <v>14.31</v>
      </c>
      <c r="G74" s="21">
        <f t="shared" si="5"/>
        <v>39.16</v>
      </c>
      <c r="H74" s="21">
        <v>560.44</v>
      </c>
    </row>
    <row r="75" ht="36" customHeight="1" spans="1:8">
      <c r="A75" s="54">
        <v>69</v>
      </c>
      <c r="B75" s="55">
        <v>11702014001</v>
      </c>
      <c r="C75" s="19"/>
      <c r="D75" s="19" t="s">
        <v>366</v>
      </c>
      <c r="E75" s="18" t="s">
        <v>90</v>
      </c>
      <c r="F75" s="52">
        <v>142.36</v>
      </c>
      <c r="G75" s="21">
        <f t="shared" si="5"/>
        <v>52.56</v>
      </c>
      <c r="H75" s="21">
        <v>7482.72</v>
      </c>
    </row>
    <row r="76" ht="36" customHeight="1" spans="1:8">
      <c r="A76" s="54">
        <v>70</v>
      </c>
      <c r="B76" s="55">
        <v>11702006002</v>
      </c>
      <c r="C76" s="19"/>
      <c r="D76" s="19" t="s">
        <v>411</v>
      </c>
      <c r="E76" s="18" t="s">
        <v>90</v>
      </c>
      <c r="F76" s="52">
        <v>59.29</v>
      </c>
      <c r="G76" s="21">
        <f t="shared" si="5"/>
        <v>54.84</v>
      </c>
      <c r="H76" s="21">
        <v>3251.73</v>
      </c>
    </row>
    <row r="77" ht="36" customHeight="1" spans="1:8">
      <c r="A77" s="54">
        <v>71</v>
      </c>
      <c r="B77" s="55">
        <v>11702006003</v>
      </c>
      <c r="C77" s="19"/>
      <c r="D77" s="19" t="s">
        <v>411</v>
      </c>
      <c r="E77" s="18" t="s">
        <v>90</v>
      </c>
      <c r="F77" s="52">
        <v>47.74</v>
      </c>
      <c r="G77" s="21">
        <f t="shared" si="5"/>
        <v>58.28</v>
      </c>
      <c r="H77" s="21">
        <v>2782.3</v>
      </c>
    </row>
    <row r="78" ht="36" customHeight="1" spans="1:8">
      <c r="A78" s="54">
        <v>72</v>
      </c>
      <c r="B78" s="55">
        <v>11702007001</v>
      </c>
      <c r="C78" s="19"/>
      <c r="D78" s="19" t="s">
        <v>365</v>
      </c>
      <c r="E78" s="18" t="s">
        <v>90</v>
      </c>
      <c r="F78" s="52">
        <v>64.42</v>
      </c>
      <c r="G78" s="21">
        <f t="shared" si="5"/>
        <v>25.04</v>
      </c>
      <c r="H78" s="21">
        <v>1613.29</v>
      </c>
    </row>
    <row r="79" ht="36" customHeight="1" spans="1:8">
      <c r="A79" s="54">
        <v>73</v>
      </c>
      <c r="B79" s="55">
        <v>11702020001</v>
      </c>
      <c r="C79" s="19"/>
      <c r="D79" s="19" t="s">
        <v>412</v>
      </c>
      <c r="E79" s="18" t="s">
        <v>90</v>
      </c>
      <c r="F79" s="52">
        <v>73.08</v>
      </c>
      <c r="G79" s="21">
        <f t="shared" si="5"/>
        <v>35.82</v>
      </c>
      <c r="H79" s="21">
        <v>2618.03</v>
      </c>
    </row>
    <row r="80" ht="36" customHeight="1" spans="1:8">
      <c r="A80" s="56">
        <v>74</v>
      </c>
      <c r="B80" s="57">
        <v>11702009001</v>
      </c>
      <c r="C80" s="23"/>
      <c r="D80" s="23" t="s">
        <v>368</v>
      </c>
      <c r="E80" s="22" t="s">
        <v>90</v>
      </c>
      <c r="F80" s="58">
        <v>9.63</v>
      </c>
      <c r="G80" s="21">
        <f t="shared" si="5"/>
        <v>25.48</v>
      </c>
      <c r="H80" s="35">
        <v>245.39</v>
      </c>
    </row>
    <row r="81" ht="36" customHeight="1" spans="1:8">
      <c r="A81" s="59">
        <v>76</v>
      </c>
      <c r="B81" s="60">
        <v>11703001001</v>
      </c>
      <c r="C81" s="26"/>
      <c r="D81" s="26" t="s">
        <v>413</v>
      </c>
      <c r="E81" s="30" t="s">
        <v>90</v>
      </c>
      <c r="F81" s="61">
        <v>52.8</v>
      </c>
      <c r="G81" s="21">
        <f t="shared" si="5"/>
        <v>21.64</v>
      </c>
      <c r="H81" s="35">
        <v>1142.5</v>
      </c>
    </row>
    <row r="82" ht="27" customHeight="1" spans="1:8">
      <c r="A82" s="43" t="s">
        <v>414</v>
      </c>
      <c r="B82" s="43"/>
      <c r="C82" s="43"/>
      <c r="D82" s="43"/>
      <c r="E82" s="43"/>
      <c r="F82" s="43"/>
      <c r="G82" s="63"/>
      <c r="H82" s="64">
        <f>SUM(H6:H81)</f>
        <v>1225294.68</v>
      </c>
    </row>
  </sheetData>
  <sheetProtection formatCells="0" formatColumns="0" formatRows="0" insertRows="0" insertColumns="0" insertHyperlinks="0" deleteColumns="0" deleteRows="0" sort="0" autoFilter="0" pivotTables="0"/>
  <mergeCells count="87">
    <mergeCell ref="A1:H1"/>
    <mergeCell ref="A2:B2"/>
    <mergeCell ref="C2:H2"/>
    <mergeCell ref="G3:H3"/>
    <mergeCell ref="B5:C5"/>
    <mergeCell ref="B6:C6"/>
    <mergeCell ref="B7:C7"/>
    <mergeCell ref="B8:C8"/>
    <mergeCell ref="B9:C9"/>
    <mergeCell ref="B10:C10"/>
    <mergeCell ref="B11:C11"/>
    <mergeCell ref="B12:C12"/>
    <mergeCell ref="B13:C13"/>
    <mergeCell ref="B14:C14"/>
    <mergeCell ref="B15:C15"/>
    <mergeCell ref="B16:C16"/>
    <mergeCell ref="B17:C17"/>
    <mergeCell ref="B18:C18"/>
    <mergeCell ref="B19:C19"/>
    <mergeCell ref="B20:C20"/>
    <mergeCell ref="B21:C21"/>
    <mergeCell ref="B22:C22"/>
    <mergeCell ref="B23:C23"/>
    <mergeCell ref="B24:C24"/>
    <mergeCell ref="B25:C25"/>
    <mergeCell ref="B26:C26"/>
    <mergeCell ref="B27:C27"/>
    <mergeCell ref="B28:C28"/>
    <mergeCell ref="B29:C29"/>
    <mergeCell ref="B30:C30"/>
    <mergeCell ref="B31:C31"/>
    <mergeCell ref="B32:C32"/>
    <mergeCell ref="B33:C33"/>
    <mergeCell ref="B34:C34"/>
    <mergeCell ref="B35:C35"/>
    <mergeCell ref="B36:C36"/>
    <mergeCell ref="B37:C37"/>
    <mergeCell ref="B38:C38"/>
    <mergeCell ref="B39:C39"/>
    <mergeCell ref="B40:C40"/>
    <mergeCell ref="B41:C41"/>
    <mergeCell ref="B42:C42"/>
    <mergeCell ref="B43:C43"/>
    <mergeCell ref="B44:C44"/>
    <mergeCell ref="B45:C45"/>
    <mergeCell ref="B46:C46"/>
    <mergeCell ref="B47:C47"/>
    <mergeCell ref="B48:C48"/>
    <mergeCell ref="B49:C49"/>
    <mergeCell ref="B50:C50"/>
    <mergeCell ref="B51:C51"/>
    <mergeCell ref="B52:C52"/>
    <mergeCell ref="B53:C53"/>
    <mergeCell ref="B54:C54"/>
    <mergeCell ref="B55:C55"/>
    <mergeCell ref="B56:C56"/>
    <mergeCell ref="B57:C57"/>
    <mergeCell ref="B58:C58"/>
    <mergeCell ref="B59:C59"/>
    <mergeCell ref="B60:C60"/>
    <mergeCell ref="B61:C61"/>
    <mergeCell ref="B62:C62"/>
    <mergeCell ref="B63:C63"/>
    <mergeCell ref="B64:C64"/>
    <mergeCell ref="B65:C65"/>
    <mergeCell ref="B66:C66"/>
    <mergeCell ref="B67:C67"/>
    <mergeCell ref="B68:C68"/>
    <mergeCell ref="B69:C69"/>
    <mergeCell ref="B70:C70"/>
    <mergeCell ref="B71:C71"/>
    <mergeCell ref="B72:C72"/>
    <mergeCell ref="B73:C73"/>
    <mergeCell ref="B74:C74"/>
    <mergeCell ref="B75:C75"/>
    <mergeCell ref="B76:C76"/>
    <mergeCell ref="B77:C77"/>
    <mergeCell ref="B78:C78"/>
    <mergeCell ref="B79:C79"/>
    <mergeCell ref="B80:C80"/>
    <mergeCell ref="B81:C81"/>
    <mergeCell ref="A82:F82"/>
    <mergeCell ref="A3:A4"/>
    <mergeCell ref="D3:D4"/>
    <mergeCell ref="E3:E4"/>
    <mergeCell ref="F3:F4"/>
    <mergeCell ref="B3:C4"/>
  </mergeCells>
  <printOptions horizontalCentered="1"/>
  <pageMargins left="0.51968541666667" right="0.51968541666667" top="0.74803125" bottom="0" header="0" footer="0"/>
  <pageSetup paperSize="9" orientation="landscape"/>
  <headerFooter/>
  <rowBreaks count="6" manualBreakCount="6">
    <brk id="14" max="16383" man="1"/>
    <brk id="23" max="16383" man="1"/>
    <brk id="33" max="16383" man="1"/>
    <brk id="53" max="16383" man="1"/>
    <brk id="61" max="16383" man="1"/>
    <brk id="75" max="16383" man="1"/>
  </rowBreak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56"/>
  <sheetViews>
    <sheetView topLeftCell="A52" workbookViewId="0">
      <selection activeCell="A56" sqref="A56:F56"/>
    </sheetView>
  </sheetViews>
  <sheetFormatPr defaultColWidth="9" defaultRowHeight="11.25" outlineLevelCol="7"/>
  <cols>
    <col min="1" max="1" width="6.41111111111111" customWidth="1"/>
    <col min="2" max="2" width="6.25555555555556" customWidth="1"/>
    <col min="3" max="3" width="9.68888888888889" customWidth="1"/>
    <col min="4" max="4" width="26.4" customWidth="1"/>
    <col min="5" max="5" width="7.11111111111111" customWidth="1"/>
    <col min="6" max="6" width="10.9555555555556" customWidth="1"/>
    <col min="7" max="8" width="15.3333333333333" customWidth="1"/>
  </cols>
  <sheetData>
    <row r="1" ht="24" customHeight="1" spans="1:8">
      <c r="A1" s="2" t="s">
        <v>50</v>
      </c>
      <c r="B1" s="2"/>
      <c r="C1" s="2"/>
      <c r="D1" s="2"/>
      <c r="E1" s="2"/>
      <c r="F1" s="2"/>
      <c r="G1" s="2"/>
      <c r="H1" s="2"/>
    </row>
    <row r="2" ht="15" customHeight="1" spans="1:8">
      <c r="A2" s="4" t="s">
        <v>51</v>
      </c>
      <c r="B2" s="4"/>
      <c r="C2" s="4" t="s">
        <v>415</v>
      </c>
      <c r="D2" s="4"/>
      <c r="E2" s="4"/>
      <c r="F2" s="4"/>
      <c r="G2" s="4"/>
      <c r="H2" s="4"/>
    </row>
    <row r="3" ht="23" customHeight="1" spans="1:8">
      <c r="A3" s="15" t="s">
        <v>93</v>
      </c>
      <c r="B3" s="15" t="s">
        <v>94</v>
      </c>
      <c r="C3" s="15"/>
      <c r="D3" s="15" t="s">
        <v>95</v>
      </c>
      <c r="E3" s="15" t="s">
        <v>96</v>
      </c>
      <c r="F3" s="15" t="s">
        <v>97</v>
      </c>
      <c r="G3" s="39" t="s">
        <v>98</v>
      </c>
      <c r="H3" s="39"/>
    </row>
    <row r="4" ht="23" customHeight="1" spans="1:8">
      <c r="A4" s="15"/>
      <c r="B4" s="15"/>
      <c r="C4" s="15"/>
      <c r="D4" s="15"/>
      <c r="E4" s="15"/>
      <c r="F4" s="15"/>
      <c r="G4" s="39" t="s">
        <v>99</v>
      </c>
      <c r="H4" s="39" t="s">
        <v>100</v>
      </c>
    </row>
    <row r="5" ht="23" customHeight="1" spans="1:8">
      <c r="A5" s="18" t="s">
        <v>61</v>
      </c>
      <c r="B5" s="19" t="s">
        <v>61</v>
      </c>
      <c r="C5" s="19"/>
      <c r="D5" s="19" t="s">
        <v>416</v>
      </c>
      <c r="E5" s="18" t="s">
        <v>61</v>
      </c>
      <c r="F5" s="20" t="s">
        <v>61</v>
      </c>
      <c r="G5" s="20"/>
      <c r="H5" s="20"/>
    </row>
    <row r="6" ht="23" customHeight="1" spans="1:8">
      <c r="A6" s="54">
        <v>1</v>
      </c>
      <c r="B6" s="55">
        <v>40101001001</v>
      </c>
      <c r="C6" s="19"/>
      <c r="D6" s="19" t="s">
        <v>417</v>
      </c>
      <c r="E6" s="18" t="s">
        <v>66</v>
      </c>
      <c r="F6" s="52">
        <v>450.51</v>
      </c>
      <c r="G6" s="21">
        <f t="shared" ref="G6:G10" si="0">ROUND(H6/F6,2)</f>
        <v>3.05</v>
      </c>
      <c r="H6" s="21">
        <v>1374.53</v>
      </c>
    </row>
    <row r="7" ht="36" customHeight="1" spans="1:8">
      <c r="A7" s="54">
        <v>2</v>
      </c>
      <c r="B7" s="55">
        <v>40103001001</v>
      </c>
      <c r="C7" s="19"/>
      <c r="D7" s="19" t="s">
        <v>418</v>
      </c>
      <c r="E7" s="18" t="s">
        <v>66</v>
      </c>
      <c r="F7" s="52">
        <v>353.12</v>
      </c>
      <c r="G7" s="21">
        <f t="shared" si="0"/>
        <v>9.45</v>
      </c>
      <c r="H7" s="21">
        <v>3338.38</v>
      </c>
    </row>
    <row r="8" ht="36" customHeight="1" spans="1:8">
      <c r="A8" s="54">
        <v>3</v>
      </c>
      <c r="B8" s="55">
        <v>10101004001</v>
      </c>
      <c r="C8" s="19"/>
      <c r="D8" s="19" t="s">
        <v>419</v>
      </c>
      <c r="E8" s="18" t="s">
        <v>66</v>
      </c>
      <c r="F8" s="52">
        <v>124.86</v>
      </c>
      <c r="G8" s="21">
        <f t="shared" si="0"/>
        <v>4.69</v>
      </c>
      <c r="H8" s="21">
        <v>586.21</v>
      </c>
    </row>
    <row r="9" ht="36" customHeight="1" spans="1:8">
      <c r="A9" s="54">
        <v>4</v>
      </c>
      <c r="B9" s="55">
        <v>40103001003</v>
      </c>
      <c r="C9" s="19"/>
      <c r="D9" s="19" t="s">
        <v>420</v>
      </c>
      <c r="E9" s="18" t="s">
        <v>66</v>
      </c>
      <c r="F9" s="52">
        <v>80.3</v>
      </c>
      <c r="G9" s="21">
        <f t="shared" si="0"/>
        <v>12.3</v>
      </c>
      <c r="H9" s="21">
        <v>987.35</v>
      </c>
    </row>
    <row r="10" ht="36" customHeight="1" spans="1:8">
      <c r="A10" s="54">
        <v>5</v>
      </c>
      <c r="B10" s="55">
        <v>40103002001</v>
      </c>
      <c r="C10" s="19"/>
      <c r="D10" s="19" t="s">
        <v>421</v>
      </c>
      <c r="E10" s="18" t="s">
        <v>66</v>
      </c>
      <c r="F10" s="52">
        <v>76.937</v>
      </c>
      <c r="G10" s="21">
        <f t="shared" si="0"/>
        <v>3.49</v>
      </c>
      <c r="H10" s="21">
        <v>268.43</v>
      </c>
    </row>
    <row r="11" ht="23" customHeight="1" spans="1:8">
      <c r="A11" s="18" t="s">
        <v>61</v>
      </c>
      <c r="B11" s="19" t="s">
        <v>61</v>
      </c>
      <c r="C11" s="19"/>
      <c r="D11" s="19" t="s">
        <v>422</v>
      </c>
      <c r="E11" s="18" t="s">
        <v>61</v>
      </c>
      <c r="F11" s="20" t="s">
        <v>61</v>
      </c>
      <c r="G11" s="21"/>
      <c r="H11" s="21"/>
    </row>
    <row r="12" ht="36" customHeight="1" spans="1:8">
      <c r="A12" s="54">
        <v>6</v>
      </c>
      <c r="B12" s="55">
        <v>40301002003</v>
      </c>
      <c r="C12" s="19"/>
      <c r="D12" s="19" t="s">
        <v>423</v>
      </c>
      <c r="E12" s="18" t="s">
        <v>113</v>
      </c>
      <c r="F12" s="52">
        <v>935.68</v>
      </c>
      <c r="G12" s="21">
        <f t="shared" ref="G12:G15" si="1">ROUND(H12/F12,2)</f>
        <v>13.51</v>
      </c>
      <c r="H12" s="21">
        <v>12638.94</v>
      </c>
    </row>
    <row r="13" ht="36" customHeight="1" spans="1:8">
      <c r="A13" s="54">
        <v>7</v>
      </c>
      <c r="B13" s="55">
        <v>40901001004</v>
      </c>
      <c r="C13" s="19"/>
      <c r="D13" s="19" t="s">
        <v>424</v>
      </c>
      <c r="E13" s="18" t="s">
        <v>116</v>
      </c>
      <c r="F13" s="52">
        <v>3.68</v>
      </c>
      <c r="G13" s="21">
        <f t="shared" si="1"/>
        <v>416.79</v>
      </c>
      <c r="H13" s="21">
        <v>1533.79</v>
      </c>
    </row>
    <row r="14" ht="36" customHeight="1" spans="1:8">
      <c r="A14" s="54">
        <v>8</v>
      </c>
      <c r="B14" s="55">
        <v>40901009001</v>
      </c>
      <c r="C14" s="19"/>
      <c r="D14" s="19" t="s">
        <v>425</v>
      </c>
      <c r="E14" s="18" t="s">
        <v>116</v>
      </c>
      <c r="F14" s="52">
        <v>0.111</v>
      </c>
      <c r="G14" s="21">
        <f t="shared" si="1"/>
        <v>1938.38</v>
      </c>
      <c r="H14" s="21">
        <v>215.16</v>
      </c>
    </row>
    <row r="15" ht="36" customHeight="1" spans="1:8">
      <c r="A15" s="54">
        <v>9</v>
      </c>
      <c r="B15" s="55">
        <v>40301011002</v>
      </c>
      <c r="C15" s="19"/>
      <c r="D15" s="19" t="s">
        <v>426</v>
      </c>
      <c r="E15" s="18" t="s">
        <v>427</v>
      </c>
      <c r="F15" s="52">
        <v>68</v>
      </c>
      <c r="G15" s="21">
        <f t="shared" si="1"/>
        <v>32.9</v>
      </c>
      <c r="H15" s="21">
        <v>2237.44</v>
      </c>
    </row>
    <row r="16" ht="36" customHeight="1" spans="1:8">
      <c r="A16" s="18" t="s">
        <v>61</v>
      </c>
      <c r="B16" s="19" t="s">
        <v>61</v>
      </c>
      <c r="C16" s="19"/>
      <c r="D16" s="19" t="s">
        <v>353</v>
      </c>
      <c r="E16" s="18" t="s">
        <v>61</v>
      </c>
      <c r="F16" s="20" t="s">
        <v>61</v>
      </c>
      <c r="G16" s="21"/>
      <c r="H16" s="21"/>
    </row>
    <row r="17" ht="36" customHeight="1" spans="1:8">
      <c r="A17" s="54">
        <v>10</v>
      </c>
      <c r="B17" s="55">
        <v>40303001002</v>
      </c>
      <c r="C17" s="19"/>
      <c r="D17" s="19" t="s">
        <v>428</v>
      </c>
      <c r="E17" s="18" t="s">
        <v>66</v>
      </c>
      <c r="F17" s="52">
        <v>28.742</v>
      </c>
      <c r="G17" s="21">
        <f t="shared" ref="G17:G36" si="2">ROUND(H17/F17,2)</f>
        <v>137.09</v>
      </c>
      <c r="H17" s="21">
        <v>3940.21</v>
      </c>
    </row>
    <row r="18" ht="36" customHeight="1" spans="1:8">
      <c r="A18" s="54">
        <v>11</v>
      </c>
      <c r="B18" s="55">
        <v>40303002001</v>
      </c>
      <c r="C18" s="19"/>
      <c r="D18" s="19" t="s">
        <v>429</v>
      </c>
      <c r="E18" s="18" t="s">
        <v>66</v>
      </c>
      <c r="F18" s="52">
        <v>104.806</v>
      </c>
      <c r="G18" s="21">
        <f t="shared" si="2"/>
        <v>106.81</v>
      </c>
      <c r="H18" s="21">
        <v>11194.73</v>
      </c>
    </row>
    <row r="19" ht="36" customHeight="1" spans="1:8">
      <c r="A19" s="54">
        <v>12</v>
      </c>
      <c r="B19" s="55">
        <v>40303003001</v>
      </c>
      <c r="C19" s="19"/>
      <c r="D19" s="19" t="s">
        <v>430</v>
      </c>
      <c r="E19" s="18" t="s">
        <v>66</v>
      </c>
      <c r="F19" s="52">
        <v>24.3</v>
      </c>
      <c r="G19" s="21">
        <f t="shared" si="2"/>
        <v>112.45</v>
      </c>
      <c r="H19" s="21">
        <v>2732.53</v>
      </c>
    </row>
    <row r="20" ht="36" customHeight="1" spans="1:8">
      <c r="A20" s="54">
        <v>13</v>
      </c>
      <c r="B20" s="55">
        <v>40303017001</v>
      </c>
      <c r="C20" s="19"/>
      <c r="D20" s="19" t="s">
        <v>431</v>
      </c>
      <c r="E20" s="18" t="s">
        <v>66</v>
      </c>
      <c r="F20" s="52">
        <v>1.977</v>
      </c>
      <c r="G20" s="21">
        <f t="shared" si="2"/>
        <v>116.89</v>
      </c>
      <c r="H20" s="21">
        <v>231.09</v>
      </c>
    </row>
    <row r="21" ht="36" customHeight="1" spans="1:8">
      <c r="A21" s="54">
        <v>14</v>
      </c>
      <c r="B21" s="55">
        <v>40406003002</v>
      </c>
      <c r="C21" s="19"/>
      <c r="D21" s="19" t="s">
        <v>432</v>
      </c>
      <c r="E21" s="18" t="s">
        <v>66</v>
      </c>
      <c r="F21" s="52">
        <v>6.075</v>
      </c>
      <c r="G21" s="21">
        <f t="shared" si="2"/>
        <v>122.25</v>
      </c>
      <c r="H21" s="21">
        <v>742.64</v>
      </c>
    </row>
    <row r="22" ht="36" customHeight="1" spans="1:8">
      <c r="A22" s="54">
        <v>15</v>
      </c>
      <c r="B22" s="55">
        <v>40601006004</v>
      </c>
      <c r="C22" s="19"/>
      <c r="D22" s="19" t="s">
        <v>433</v>
      </c>
      <c r="E22" s="18" t="s">
        <v>66</v>
      </c>
      <c r="F22" s="52">
        <v>83.4</v>
      </c>
      <c r="G22" s="21">
        <f t="shared" si="2"/>
        <v>90.07</v>
      </c>
      <c r="H22" s="21">
        <v>7511.5</v>
      </c>
    </row>
    <row r="23" ht="36" customHeight="1" spans="1:8">
      <c r="A23" s="54">
        <v>16</v>
      </c>
      <c r="B23" s="55">
        <v>40601007002</v>
      </c>
      <c r="C23" s="19"/>
      <c r="D23" s="19" t="s">
        <v>434</v>
      </c>
      <c r="E23" s="18" t="s">
        <v>66</v>
      </c>
      <c r="F23" s="52">
        <v>151.51</v>
      </c>
      <c r="G23" s="21">
        <f t="shared" si="2"/>
        <v>94.4</v>
      </c>
      <c r="H23" s="21">
        <v>14301.79</v>
      </c>
    </row>
    <row r="24" ht="36" customHeight="1" spans="1:8">
      <c r="A24" s="54">
        <v>17</v>
      </c>
      <c r="B24" s="55">
        <v>40601010002</v>
      </c>
      <c r="C24" s="19"/>
      <c r="D24" s="19" t="s">
        <v>358</v>
      </c>
      <c r="E24" s="18" t="s">
        <v>66</v>
      </c>
      <c r="F24" s="52">
        <v>7.076</v>
      </c>
      <c r="G24" s="21">
        <f t="shared" si="2"/>
        <v>109.25</v>
      </c>
      <c r="H24" s="21">
        <v>773.06</v>
      </c>
    </row>
    <row r="25" ht="36" customHeight="1" spans="1:8">
      <c r="A25" s="54">
        <v>18</v>
      </c>
      <c r="B25" s="55">
        <v>10505001002</v>
      </c>
      <c r="C25" s="19"/>
      <c r="D25" s="19" t="s">
        <v>366</v>
      </c>
      <c r="E25" s="18" t="s">
        <v>66</v>
      </c>
      <c r="F25" s="52">
        <v>39.09</v>
      </c>
      <c r="G25" s="21">
        <f t="shared" si="2"/>
        <v>50.65</v>
      </c>
      <c r="H25" s="21">
        <v>1979.95</v>
      </c>
    </row>
    <row r="26" ht="36" customHeight="1" spans="1:8">
      <c r="A26" s="54">
        <v>19</v>
      </c>
      <c r="B26" s="55">
        <v>40601030001</v>
      </c>
      <c r="C26" s="19"/>
      <c r="D26" s="19" t="s">
        <v>363</v>
      </c>
      <c r="E26" s="18" t="s">
        <v>66</v>
      </c>
      <c r="F26" s="52">
        <v>464.979</v>
      </c>
      <c r="G26" s="21">
        <f t="shared" si="2"/>
        <v>5.89</v>
      </c>
      <c r="H26" s="21">
        <v>2740.57</v>
      </c>
    </row>
    <row r="27" ht="36" customHeight="1" spans="1:8">
      <c r="A27" s="54">
        <v>22</v>
      </c>
      <c r="B27" s="55">
        <v>11702029001</v>
      </c>
      <c r="C27" s="19"/>
      <c r="D27" s="19" t="s">
        <v>370</v>
      </c>
      <c r="E27" s="18" t="s">
        <v>90</v>
      </c>
      <c r="F27" s="52">
        <v>39.47</v>
      </c>
      <c r="G27" s="21">
        <f t="shared" si="2"/>
        <v>13.71</v>
      </c>
      <c r="H27" s="21">
        <v>541.07</v>
      </c>
    </row>
    <row r="28" ht="23" customHeight="1" spans="1:8">
      <c r="A28" s="54">
        <v>23</v>
      </c>
      <c r="B28" s="55">
        <v>10516003001</v>
      </c>
      <c r="C28" s="19"/>
      <c r="D28" s="19" t="s">
        <v>372</v>
      </c>
      <c r="E28" s="18" t="s">
        <v>373</v>
      </c>
      <c r="F28" s="52">
        <v>128</v>
      </c>
      <c r="G28" s="21">
        <f t="shared" si="2"/>
        <v>3.7</v>
      </c>
      <c r="H28" s="21">
        <v>473.09</v>
      </c>
    </row>
    <row r="29" ht="36" customHeight="1" spans="1:8">
      <c r="A29" s="54">
        <v>24</v>
      </c>
      <c r="B29" s="55">
        <v>10516003003</v>
      </c>
      <c r="C29" s="19"/>
      <c r="D29" s="19" t="s">
        <v>372</v>
      </c>
      <c r="E29" s="18" t="s">
        <v>373</v>
      </c>
      <c r="F29" s="52">
        <v>193</v>
      </c>
      <c r="G29" s="21">
        <f t="shared" si="2"/>
        <v>6.71</v>
      </c>
      <c r="H29" s="21">
        <v>1295.8</v>
      </c>
    </row>
    <row r="30" ht="36" customHeight="1" spans="1:8">
      <c r="A30" s="54">
        <v>25</v>
      </c>
      <c r="B30" s="55">
        <v>40901001009</v>
      </c>
      <c r="C30" s="19"/>
      <c r="D30" s="19" t="s">
        <v>371</v>
      </c>
      <c r="E30" s="18" t="s">
        <v>116</v>
      </c>
      <c r="F30" s="52">
        <v>2.664</v>
      </c>
      <c r="G30" s="21">
        <f t="shared" si="2"/>
        <v>1442.85</v>
      </c>
      <c r="H30" s="21">
        <v>3843.75</v>
      </c>
    </row>
    <row r="31" ht="36" customHeight="1" spans="1:8">
      <c r="A31" s="54">
        <v>26</v>
      </c>
      <c r="B31" s="55">
        <v>40901001006</v>
      </c>
      <c r="C31" s="19"/>
      <c r="D31" s="19" t="s">
        <v>371</v>
      </c>
      <c r="E31" s="18" t="s">
        <v>116</v>
      </c>
      <c r="F31" s="52">
        <v>31.154</v>
      </c>
      <c r="G31" s="21">
        <f t="shared" si="2"/>
        <v>687.68</v>
      </c>
      <c r="H31" s="21">
        <v>21423.98</v>
      </c>
    </row>
    <row r="32" ht="36" customHeight="1" spans="1:8">
      <c r="A32" s="54">
        <v>27</v>
      </c>
      <c r="B32" s="55">
        <v>40901001007</v>
      </c>
      <c r="C32" s="19"/>
      <c r="D32" s="19" t="s">
        <v>371</v>
      </c>
      <c r="E32" s="18" t="s">
        <v>116</v>
      </c>
      <c r="F32" s="52">
        <v>1.372</v>
      </c>
      <c r="G32" s="21">
        <f t="shared" si="2"/>
        <v>1121.48</v>
      </c>
      <c r="H32" s="21">
        <v>1538.67</v>
      </c>
    </row>
    <row r="33" ht="36" customHeight="1" spans="1:8">
      <c r="A33" s="54">
        <v>28</v>
      </c>
      <c r="B33" s="55">
        <v>40901001008</v>
      </c>
      <c r="C33" s="19"/>
      <c r="D33" s="19" t="s">
        <v>371</v>
      </c>
      <c r="E33" s="18" t="s">
        <v>116</v>
      </c>
      <c r="F33" s="52">
        <v>4.636</v>
      </c>
      <c r="G33" s="21">
        <f t="shared" si="2"/>
        <v>1121.48</v>
      </c>
      <c r="H33" s="21">
        <v>5199.18</v>
      </c>
    </row>
    <row r="34" ht="23" customHeight="1" spans="1:8">
      <c r="A34" s="54">
        <v>29</v>
      </c>
      <c r="B34" s="55">
        <v>40404004001</v>
      </c>
      <c r="C34" s="19"/>
      <c r="D34" s="19" t="s">
        <v>435</v>
      </c>
      <c r="E34" s="18" t="s">
        <v>113</v>
      </c>
      <c r="F34" s="52">
        <v>109.864</v>
      </c>
      <c r="G34" s="21">
        <f t="shared" si="2"/>
        <v>21.22</v>
      </c>
      <c r="H34" s="21">
        <v>2331.31</v>
      </c>
    </row>
    <row r="35" ht="23" customHeight="1" spans="1:8">
      <c r="A35" s="18" t="s">
        <v>61</v>
      </c>
      <c r="B35" s="19" t="s">
        <v>61</v>
      </c>
      <c r="C35" s="19"/>
      <c r="D35" s="19" t="s">
        <v>382</v>
      </c>
      <c r="E35" s="18" t="s">
        <v>61</v>
      </c>
      <c r="F35" s="20" t="s">
        <v>61</v>
      </c>
      <c r="G35" s="21"/>
      <c r="H35" s="21"/>
    </row>
    <row r="36" ht="36" customHeight="1" spans="1:8">
      <c r="A36" s="54">
        <v>30</v>
      </c>
      <c r="B36" s="55">
        <v>11102003002</v>
      </c>
      <c r="C36" s="19"/>
      <c r="D36" s="19" t="s">
        <v>436</v>
      </c>
      <c r="E36" s="18" t="s">
        <v>90</v>
      </c>
      <c r="F36" s="52">
        <v>241.87</v>
      </c>
      <c r="G36" s="21">
        <f t="shared" ref="G36:G40" si="3">ROUND(H36/F36,2)</f>
        <v>35.86</v>
      </c>
      <c r="H36" s="21">
        <v>8672.77</v>
      </c>
    </row>
    <row r="37" ht="36" customHeight="1" spans="1:8">
      <c r="A37" s="54">
        <v>31</v>
      </c>
      <c r="B37" s="55">
        <v>40601028003</v>
      </c>
      <c r="C37" s="19"/>
      <c r="D37" s="19" t="s">
        <v>384</v>
      </c>
      <c r="E37" s="18" t="s">
        <v>90</v>
      </c>
      <c r="F37" s="52">
        <v>198.05</v>
      </c>
      <c r="G37" s="21">
        <f t="shared" si="3"/>
        <v>4.79</v>
      </c>
      <c r="H37" s="21">
        <v>947.93</v>
      </c>
    </row>
    <row r="38" ht="36" customHeight="1" spans="1:8">
      <c r="A38" s="18" t="s">
        <v>61</v>
      </c>
      <c r="B38" s="19" t="s">
        <v>61</v>
      </c>
      <c r="C38" s="19"/>
      <c r="D38" s="19" t="s">
        <v>385</v>
      </c>
      <c r="E38" s="18" t="s">
        <v>61</v>
      </c>
      <c r="F38" s="20" t="s">
        <v>61</v>
      </c>
      <c r="G38" s="21"/>
      <c r="H38" s="21"/>
    </row>
    <row r="39" ht="36" customHeight="1" spans="1:8">
      <c r="A39" s="54">
        <v>32</v>
      </c>
      <c r="B39" s="55">
        <v>40601028005</v>
      </c>
      <c r="C39" s="19"/>
      <c r="D39" s="19" t="s">
        <v>437</v>
      </c>
      <c r="E39" s="18" t="s">
        <v>90</v>
      </c>
      <c r="F39" s="52">
        <v>690.32</v>
      </c>
      <c r="G39" s="21">
        <f t="shared" si="3"/>
        <v>5.44</v>
      </c>
      <c r="H39" s="21">
        <v>3755.78</v>
      </c>
    </row>
    <row r="40" ht="36" customHeight="1" spans="1:8">
      <c r="A40" s="54">
        <v>33</v>
      </c>
      <c r="B40" s="55">
        <v>11201001002</v>
      </c>
      <c r="C40" s="19"/>
      <c r="D40" s="19" t="s">
        <v>438</v>
      </c>
      <c r="E40" s="18" t="s">
        <v>90</v>
      </c>
      <c r="F40" s="52">
        <v>325.11</v>
      </c>
      <c r="G40" s="21">
        <f t="shared" si="3"/>
        <v>43.63</v>
      </c>
      <c r="H40" s="21">
        <v>14183.43</v>
      </c>
    </row>
    <row r="41" ht="23" customHeight="1" spans="1:8">
      <c r="A41" s="18" t="s">
        <v>61</v>
      </c>
      <c r="B41" s="19" t="s">
        <v>61</v>
      </c>
      <c r="C41" s="19"/>
      <c r="D41" s="19" t="s">
        <v>394</v>
      </c>
      <c r="E41" s="18" t="s">
        <v>61</v>
      </c>
      <c r="F41" s="20" t="s">
        <v>61</v>
      </c>
      <c r="G41" s="21"/>
      <c r="H41" s="21"/>
    </row>
    <row r="42" ht="36" customHeight="1" spans="1:8">
      <c r="A42" s="54">
        <v>35</v>
      </c>
      <c r="B42" s="55">
        <v>41101001001</v>
      </c>
      <c r="C42" s="19"/>
      <c r="D42" s="19" t="s">
        <v>439</v>
      </c>
      <c r="E42" s="18" t="s">
        <v>90</v>
      </c>
      <c r="F42" s="52">
        <v>163.04</v>
      </c>
      <c r="G42" s="21">
        <f t="shared" ref="G41:G55" si="4">ROUND(H42/F42,2)</f>
        <v>7.38</v>
      </c>
      <c r="H42" s="21">
        <v>1203.93</v>
      </c>
    </row>
    <row r="43" ht="36" customHeight="1" spans="1:8">
      <c r="A43" s="54">
        <v>36</v>
      </c>
      <c r="B43" s="55">
        <v>41101001002</v>
      </c>
      <c r="C43" s="19"/>
      <c r="D43" s="19" t="s">
        <v>439</v>
      </c>
      <c r="E43" s="18" t="s">
        <v>90</v>
      </c>
      <c r="F43" s="52">
        <v>348.711</v>
      </c>
      <c r="G43" s="21">
        <f t="shared" si="4"/>
        <v>13.55</v>
      </c>
      <c r="H43" s="21">
        <v>4724.15</v>
      </c>
    </row>
    <row r="44" ht="36" customHeight="1" spans="1:8">
      <c r="A44" s="54">
        <v>37</v>
      </c>
      <c r="B44" s="19" t="s">
        <v>440</v>
      </c>
      <c r="C44" s="19"/>
      <c r="D44" s="19" t="s">
        <v>399</v>
      </c>
      <c r="E44" s="18" t="s">
        <v>90</v>
      </c>
      <c r="F44" s="52">
        <v>1018.06</v>
      </c>
      <c r="G44" s="21">
        <f t="shared" si="4"/>
        <v>7.43</v>
      </c>
      <c r="H44" s="21">
        <v>7565.8</v>
      </c>
    </row>
    <row r="45" ht="36" customHeight="1" spans="1:8">
      <c r="A45" s="54">
        <v>38</v>
      </c>
      <c r="B45" s="19" t="s">
        <v>441</v>
      </c>
      <c r="C45" s="19"/>
      <c r="D45" s="19" t="s">
        <v>401</v>
      </c>
      <c r="E45" s="18" t="s">
        <v>90</v>
      </c>
      <c r="F45" s="52">
        <v>509.03</v>
      </c>
      <c r="G45" s="21">
        <f t="shared" si="4"/>
        <v>10.61</v>
      </c>
      <c r="H45" s="21">
        <v>5403.04</v>
      </c>
    </row>
    <row r="46" ht="36" customHeight="1" spans="1:8">
      <c r="A46" s="54">
        <v>44</v>
      </c>
      <c r="B46" s="55">
        <v>41102001001</v>
      </c>
      <c r="C46" s="19"/>
      <c r="D46" s="19" t="s">
        <v>442</v>
      </c>
      <c r="E46" s="18" t="s">
        <v>90</v>
      </c>
      <c r="F46" s="52">
        <v>44.01</v>
      </c>
      <c r="G46" s="21">
        <f t="shared" si="4"/>
        <v>12.65</v>
      </c>
      <c r="H46" s="21">
        <v>556.72</v>
      </c>
    </row>
    <row r="47" ht="36" customHeight="1" spans="1:8">
      <c r="A47" s="54">
        <v>45</v>
      </c>
      <c r="B47" s="55">
        <v>11702001001</v>
      </c>
      <c r="C47" s="19"/>
      <c r="D47" s="19" t="s">
        <v>443</v>
      </c>
      <c r="E47" s="18" t="s">
        <v>90</v>
      </c>
      <c r="F47" s="52">
        <v>13</v>
      </c>
      <c r="G47" s="21">
        <f t="shared" si="4"/>
        <v>23.27</v>
      </c>
      <c r="H47" s="21">
        <v>302.48</v>
      </c>
    </row>
    <row r="48" ht="36" customHeight="1" spans="1:8">
      <c r="A48" s="54">
        <v>46</v>
      </c>
      <c r="B48" s="55">
        <v>11702001003</v>
      </c>
      <c r="C48" s="19"/>
      <c r="D48" s="19" t="s">
        <v>444</v>
      </c>
      <c r="E48" s="18" t="s">
        <v>90</v>
      </c>
      <c r="F48" s="52">
        <v>87.61</v>
      </c>
      <c r="G48" s="21">
        <f t="shared" si="4"/>
        <v>23.1</v>
      </c>
      <c r="H48" s="21">
        <v>2023.83</v>
      </c>
    </row>
    <row r="49" ht="36" customHeight="1" spans="1:8">
      <c r="A49" s="54">
        <v>47</v>
      </c>
      <c r="B49" s="55">
        <v>41102034001</v>
      </c>
      <c r="C49" s="19"/>
      <c r="D49" s="19" t="s">
        <v>445</v>
      </c>
      <c r="E49" s="18" t="s">
        <v>90</v>
      </c>
      <c r="F49" s="52">
        <v>55.57</v>
      </c>
      <c r="G49" s="21">
        <f t="shared" si="4"/>
        <v>33.6</v>
      </c>
      <c r="H49" s="21">
        <v>1866.95</v>
      </c>
    </row>
    <row r="50" ht="36" customHeight="1" spans="1:8">
      <c r="A50" s="54">
        <v>48</v>
      </c>
      <c r="B50" s="55">
        <v>41102035001</v>
      </c>
      <c r="C50" s="19"/>
      <c r="D50" s="19" t="s">
        <v>446</v>
      </c>
      <c r="E50" s="18" t="s">
        <v>90</v>
      </c>
      <c r="F50" s="52">
        <v>1133.35</v>
      </c>
      <c r="G50" s="21">
        <f t="shared" si="4"/>
        <v>55.54</v>
      </c>
      <c r="H50" s="21">
        <v>62943.51</v>
      </c>
    </row>
    <row r="51" ht="36" customHeight="1" spans="1:8">
      <c r="A51" s="54">
        <v>49</v>
      </c>
      <c r="B51" s="55">
        <v>11702014001</v>
      </c>
      <c r="C51" s="19"/>
      <c r="D51" s="19" t="s">
        <v>366</v>
      </c>
      <c r="E51" s="18" t="s">
        <v>90</v>
      </c>
      <c r="F51" s="52">
        <v>212.92</v>
      </c>
      <c r="G51" s="21">
        <f t="shared" si="4"/>
        <v>47.12</v>
      </c>
      <c r="H51" s="21">
        <v>10033.39</v>
      </c>
    </row>
    <row r="52" ht="36" customHeight="1" spans="1:8">
      <c r="A52" s="54">
        <v>50</v>
      </c>
      <c r="B52" s="55">
        <v>41102013001</v>
      </c>
      <c r="C52" s="19"/>
      <c r="D52" s="19" t="s">
        <v>447</v>
      </c>
      <c r="E52" s="18" t="s">
        <v>90</v>
      </c>
      <c r="F52" s="52">
        <v>119.56</v>
      </c>
      <c r="G52" s="21">
        <f t="shared" si="4"/>
        <v>35.7</v>
      </c>
      <c r="H52" s="21">
        <v>4268.17</v>
      </c>
    </row>
    <row r="53" ht="36" customHeight="1" spans="1:8">
      <c r="A53" s="54">
        <v>51</v>
      </c>
      <c r="B53" s="55">
        <v>41102012001</v>
      </c>
      <c r="C53" s="19"/>
      <c r="D53" s="19" t="s">
        <v>448</v>
      </c>
      <c r="E53" s="18" t="s">
        <v>90</v>
      </c>
      <c r="F53" s="52">
        <v>80.87</v>
      </c>
      <c r="G53" s="21">
        <f t="shared" si="4"/>
        <v>59.57</v>
      </c>
      <c r="H53" s="21">
        <v>4817.6</v>
      </c>
    </row>
    <row r="54" ht="36" customHeight="1" spans="1:8">
      <c r="A54" s="56">
        <v>52</v>
      </c>
      <c r="B54" s="57">
        <v>41102020001</v>
      </c>
      <c r="C54" s="23"/>
      <c r="D54" s="23" t="s">
        <v>449</v>
      </c>
      <c r="E54" s="22" t="s">
        <v>90</v>
      </c>
      <c r="F54" s="58">
        <v>8.928</v>
      </c>
      <c r="G54" s="21">
        <f t="shared" si="4"/>
        <v>89.12</v>
      </c>
      <c r="H54" s="35">
        <v>795.65</v>
      </c>
    </row>
    <row r="55" ht="36" customHeight="1" spans="1:8">
      <c r="A55" s="59">
        <v>53</v>
      </c>
      <c r="B55" s="60">
        <v>40901010001</v>
      </c>
      <c r="C55" s="26"/>
      <c r="D55" s="26" t="s">
        <v>450</v>
      </c>
      <c r="E55" s="30" t="s">
        <v>116</v>
      </c>
      <c r="F55" s="61">
        <v>0.142</v>
      </c>
      <c r="G55" s="21">
        <f t="shared" si="4"/>
        <v>3429.93</v>
      </c>
      <c r="H55" s="36">
        <v>487.05</v>
      </c>
    </row>
    <row r="56" ht="30" customHeight="1" spans="1:8">
      <c r="A56" s="43" t="s">
        <v>414</v>
      </c>
      <c r="B56" s="43"/>
      <c r="C56" s="43"/>
      <c r="D56" s="43"/>
      <c r="E56" s="43"/>
      <c r="F56" s="43"/>
      <c r="G56" s="53"/>
      <c r="H56" s="21">
        <f>SUM(H6:H55)</f>
        <v>240527.33</v>
      </c>
    </row>
  </sheetData>
  <sheetProtection formatCells="0" formatColumns="0" formatRows="0" insertRows="0" insertColumns="0" insertHyperlinks="0" deleteColumns="0" deleteRows="0" sort="0" autoFilter="0" pivotTables="0"/>
  <mergeCells count="61">
    <mergeCell ref="A1:H1"/>
    <mergeCell ref="A2:B2"/>
    <mergeCell ref="C2:H2"/>
    <mergeCell ref="G3:H3"/>
    <mergeCell ref="B5:C5"/>
    <mergeCell ref="B6:C6"/>
    <mergeCell ref="B7:C7"/>
    <mergeCell ref="B8:C8"/>
    <mergeCell ref="B9:C9"/>
    <mergeCell ref="B10:C10"/>
    <mergeCell ref="B11:C11"/>
    <mergeCell ref="B12:C12"/>
    <mergeCell ref="B13:C13"/>
    <mergeCell ref="B14:C14"/>
    <mergeCell ref="B15:C15"/>
    <mergeCell ref="B16:C16"/>
    <mergeCell ref="B17:C17"/>
    <mergeCell ref="B18:C18"/>
    <mergeCell ref="B19:C19"/>
    <mergeCell ref="B20:C20"/>
    <mergeCell ref="B21:C21"/>
    <mergeCell ref="B22:C22"/>
    <mergeCell ref="B23:C23"/>
    <mergeCell ref="B24:C24"/>
    <mergeCell ref="B25:C25"/>
    <mergeCell ref="B26:C26"/>
    <mergeCell ref="B27:C27"/>
    <mergeCell ref="B28:C28"/>
    <mergeCell ref="B29:C29"/>
    <mergeCell ref="B30:C30"/>
    <mergeCell ref="B31:C31"/>
    <mergeCell ref="B32:C32"/>
    <mergeCell ref="B33:C33"/>
    <mergeCell ref="B34:C34"/>
    <mergeCell ref="B35:C35"/>
    <mergeCell ref="B36:C36"/>
    <mergeCell ref="B37:C37"/>
    <mergeCell ref="B38:C38"/>
    <mergeCell ref="B39:C39"/>
    <mergeCell ref="B40:C40"/>
    <mergeCell ref="B41:C41"/>
    <mergeCell ref="B42:C42"/>
    <mergeCell ref="B43:C43"/>
    <mergeCell ref="B44:C44"/>
    <mergeCell ref="B45:C45"/>
    <mergeCell ref="B46:C46"/>
    <mergeCell ref="B47:C47"/>
    <mergeCell ref="B48:C48"/>
    <mergeCell ref="B49:C49"/>
    <mergeCell ref="B50:C50"/>
    <mergeCell ref="B51:C51"/>
    <mergeCell ref="B52:C52"/>
    <mergeCell ref="B53:C53"/>
    <mergeCell ref="B54:C54"/>
    <mergeCell ref="B55:C55"/>
    <mergeCell ref="A56:F56"/>
    <mergeCell ref="A3:A4"/>
    <mergeCell ref="D3:D4"/>
    <mergeCell ref="E3:E4"/>
    <mergeCell ref="F3:F4"/>
    <mergeCell ref="B3:C4"/>
  </mergeCells>
  <printOptions horizontalCentered="1"/>
  <pageMargins left="0.51968541666667" right="0.51968541666667" top="0.74803125" bottom="0" header="0" footer="0"/>
  <pageSetup paperSize="9" orientation="landscape"/>
  <headerFooter/>
  <rowBreaks count="3" manualBreakCount="3">
    <brk id="15" max="16383" man="1"/>
    <brk id="25" max="16383" man="1"/>
    <brk id="41" max="16383" man="1"/>
  </rowBreak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62"/>
  <sheetViews>
    <sheetView topLeftCell="A45" workbookViewId="0">
      <selection activeCell="K68" sqref="K68"/>
    </sheetView>
  </sheetViews>
  <sheetFormatPr defaultColWidth="9" defaultRowHeight="11.25" outlineLevelCol="7"/>
  <cols>
    <col min="1" max="1" width="6.41111111111111" customWidth="1"/>
    <col min="2" max="2" width="6.25555555555556" customWidth="1"/>
    <col min="3" max="3" width="9.68888888888889" customWidth="1"/>
    <col min="4" max="4" width="26.4" customWidth="1"/>
    <col min="5" max="5" width="7.11111111111111" customWidth="1"/>
    <col min="6" max="6" width="10.9555555555556" customWidth="1"/>
    <col min="7" max="8" width="15.6666666666667" customWidth="1"/>
  </cols>
  <sheetData>
    <row r="1" ht="26" customHeight="1" spans="1:8">
      <c r="A1" s="2" t="s">
        <v>50</v>
      </c>
      <c r="B1" s="2"/>
      <c r="C1" s="2"/>
      <c r="D1" s="2"/>
      <c r="E1" s="2"/>
      <c r="F1" s="2"/>
      <c r="G1" s="2"/>
      <c r="H1" s="2"/>
    </row>
    <row r="2" ht="18" customHeight="1" spans="1:8">
      <c r="A2" s="4" t="s">
        <v>51</v>
      </c>
      <c r="B2" s="4"/>
      <c r="C2" s="4" t="s">
        <v>451</v>
      </c>
      <c r="D2" s="4"/>
      <c r="E2" s="4"/>
      <c r="F2" s="4"/>
      <c r="G2" s="4"/>
      <c r="H2" s="4"/>
    </row>
    <row r="3" ht="23" customHeight="1" spans="1:8">
      <c r="A3" s="15" t="s">
        <v>93</v>
      </c>
      <c r="B3" s="15" t="s">
        <v>94</v>
      </c>
      <c r="C3" s="15"/>
      <c r="D3" s="15" t="s">
        <v>95</v>
      </c>
      <c r="E3" s="15" t="s">
        <v>96</v>
      </c>
      <c r="F3" s="15" t="s">
        <v>97</v>
      </c>
      <c r="G3" s="39" t="s">
        <v>98</v>
      </c>
      <c r="H3" s="39"/>
    </row>
    <row r="4" ht="23" customHeight="1" spans="1:8">
      <c r="A4" s="15"/>
      <c r="B4" s="15"/>
      <c r="C4" s="15"/>
      <c r="D4" s="15"/>
      <c r="E4" s="15"/>
      <c r="F4" s="15"/>
      <c r="G4" s="39" t="s">
        <v>99</v>
      </c>
      <c r="H4" s="39" t="s">
        <v>100</v>
      </c>
    </row>
    <row r="5" ht="23" customHeight="1" spans="1:8">
      <c r="A5" s="18" t="s">
        <v>61</v>
      </c>
      <c r="B5" s="19" t="s">
        <v>61</v>
      </c>
      <c r="C5" s="19"/>
      <c r="D5" s="19" t="s">
        <v>416</v>
      </c>
      <c r="E5" s="18" t="s">
        <v>61</v>
      </c>
      <c r="F5" s="20" t="s">
        <v>61</v>
      </c>
      <c r="G5" s="20"/>
      <c r="H5" s="20"/>
    </row>
    <row r="6" ht="36" customHeight="1" spans="1:8">
      <c r="A6" s="54">
        <v>1</v>
      </c>
      <c r="B6" s="55">
        <v>40101001001</v>
      </c>
      <c r="C6" s="19"/>
      <c r="D6" s="19" t="s">
        <v>417</v>
      </c>
      <c r="E6" s="18" t="s">
        <v>66</v>
      </c>
      <c r="F6" s="52">
        <v>46647.37</v>
      </c>
      <c r="G6" s="21">
        <f t="shared" ref="G6:G17" si="0">ROUND(H6/F6,2)</f>
        <v>3.05</v>
      </c>
      <c r="H6" s="21">
        <v>142404.88</v>
      </c>
    </row>
    <row r="7" ht="36" customHeight="1" spans="1:8">
      <c r="A7" s="54">
        <v>2</v>
      </c>
      <c r="B7" s="55">
        <v>40103001001</v>
      </c>
      <c r="C7" s="19"/>
      <c r="D7" s="19" t="s">
        <v>418</v>
      </c>
      <c r="E7" s="18" t="s">
        <v>66</v>
      </c>
      <c r="F7" s="52">
        <v>6515.76</v>
      </c>
      <c r="G7" s="21">
        <f t="shared" si="0"/>
        <v>9.45</v>
      </c>
      <c r="H7" s="21">
        <v>61603.63</v>
      </c>
    </row>
    <row r="8" ht="36" customHeight="1" spans="1:8">
      <c r="A8" s="54">
        <v>3</v>
      </c>
      <c r="B8" s="55">
        <v>40103002001</v>
      </c>
      <c r="C8" s="19"/>
      <c r="D8" s="19" t="s">
        <v>421</v>
      </c>
      <c r="E8" s="18" t="s">
        <v>66</v>
      </c>
      <c r="F8" s="52">
        <v>39154.246</v>
      </c>
      <c r="G8" s="21">
        <f t="shared" si="0"/>
        <v>3.49</v>
      </c>
      <c r="H8" s="21">
        <v>136595.35</v>
      </c>
    </row>
    <row r="9" ht="23" customHeight="1" spans="1:8">
      <c r="A9" s="18" t="s">
        <v>61</v>
      </c>
      <c r="B9" s="19" t="s">
        <v>61</v>
      </c>
      <c r="C9" s="19"/>
      <c r="D9" s="19" t="s">
        <v>422</v>
      </c>
      <c r="E9" s="18" t="s">
        <v>61</v>
      </c>
      <c r="F9" s="20" t="s">
        <v>61</v>
      </c>
      <c r="G9" s="21"/>
      <c r="H9" s="21"/>
    </row>
    <row r="10" ht="36" customHeight="1" spans="1:8">
      <c r="A10" s="54">
        <v>4</v>
      </c>
      <c r="B10" s="55">
        <v>40301002001</v>
      </c>
      <c r="C10" s="19"/>
      <c r="D10" s="19" t="s">
        <v>452</v>
      </c>
      <c r="E10" s="18" t="s">
        <v>113</v>
      </c>
      <c r="F10" s="52">
        <v>6021</v>
      </c>
      <c r="G10" s="21">
        <f t="shared" si="0"/>
        <v>14.68</v>
      </c>
      <c r="H10" s="21">
        <v>88376.89</v>
      </c>
    </row>
    <row r="11" ht="36" customHeight="1" spans="1:8">
      <c r="A11" s="54">
        <v>5</v>
      </c>
      <c r="B11" s="55">
        <v>40301002004</v>
      </c>
      <c r="C11" s="19"/>
      <c r="D11" s="19" t="s">
        <v>453</v>
      </c>
      <c r="E11" s="18" t="s">
        <v>113</v>
      </c>
      <c r="F11" s="52">
        <v>40.5</v>
      </c>
      <c r="G11" s="21">
        <f t="shared" si="0"/>
        <v>27.4</v>
      </c>
      <c r="H11" s="21">
        <v>1109.73</v>
      </c>
    </row>
    <row r="12" ht="36" customHeight="1" spans="1:8">
      <c r="A12" s="54">
        <v>6</v>
      </c>
      <c r="B12" s="55">
        <v>40301002002</v>
      </c>
      <c r="C12" s="19"/>
      <c r="D12" s="19" t="s">
        <v>452</v>
      </c>
      <c r="E12" s="18" t="s">
        <v>113</v>
      </c>
      <c r="F12" s="52">
        <v>2025</v>
      </c>
      <c r="G12" s="21">
        <f t="shared" si="0"/>
        <v>29.03</v>
      </c>
      <c r="H12" s="21">
        <v>58781.51</v>
      </c>
    </row>
    <row r="13" ht="36" customHeight="1" spans="1:8">
      <c r="A13" s="54">
        <v>7</v>
      </c>
      <c r="B13" s="55">
        <v>40301002003</v>
      </c>
      <c r="C13" s="19"/>
      <c r="D13" s="19" t="s">
        <v>452</v>
      </c>
      <c r="E13" s="18" t="s">
        <v>113</v>
      </c>
      <c r="F13" s="52">
        <v>8748</v>
      </c>
      <c r="G13" s="21">
        <f t="shared" si="0"/>
        <v>24.15</v>
      </c>
      <c r="H13" s="21">
        <v>211230.95</v>
      </c>
    </row>
    <row r="14" ht="36" customHeight="1" spans="1:8">
      <c r="A14" s="54">
        <v>8</v>
      </c>
      <c r="B14" s="55">
        <v>40301002006</v>
      </c>
      <c r="C14" s="19"/>
      <c r="D14" s="19" t="s">
        <v>453</v>
      </c>
      <c r="E14" s="18" t="s">
        <v>113</v>
      </c>
      <c r="F14" s="52">
        <v>40.5</v>
      </c>
      <c r="G14" s="21">
        <f t="shared" si="0"/>
        <v>44.92</v>
      </c>
      <c r="H14" s="21">
        <v>1819.45</v>
      </c>
    </row>
    <row r="15" ht="36" customHeight="1" spans="1:8">
      <c r="A15" s="54">
        <v>9</v>
      </c>
      <c r="B15" s="55">
        <v>10515001001</v>
      </c>
      <c r="C15" s="19"/>
      <c r="D15" s="19" t="s">
        <v>424</v>
      </c>
      <c r="E15" s="18" t="s">
        <v>116</v>
      </c>
      <c r="F15" s="52">
        <v>94.206</v>
      </c>
      <c r="G15" s="21">
        <f t="shared" si="0"/>
        <v>416.79</v>
      </c>
      <c r="H15" s="21">
        <v>39264.12</v>
      </c>
    </row>
    <row r="16" ht="36" customHeight="1" spans="1:8">
      <c r="A16" s="54">
        <v>10</v>
      </c>
      <c r="B16" s="55">
        <v>40901009002</v>
      </c>
      <c r="C16" s="19"/>
      <c r="D16" s="19" t="s">
        <v>425</v>
      </c>
      <c r="E16" s="18" t="s">
        <v>116</v>
      </c>
      <c r="F16" s="52">
        <v>3.82</v>
      </c>
      <c r="G16" s="21">
        <f t="shared" si="0"/>
        <v>1938.36</v>
      </c>
      <c r="H16" s="21">
        <v>7404.54</v>
      </c>
    </row>
    <row r="17" ht="36" customHeight="1" spans="1:8">
      <c r="A17" s="54">
        <v>11</v>
      </c>
      <c r="B17" s="55">
        <v>10301004001</v>
      </c>
      <c r="C17" s="19"/>
      <c r="D17" s="19" t="s">
        <v>454</v>
      </c>
      <c r="E17" s="18" t="s">
        <v>373</v>
      </c>
      <c r="F17" s="52">
        <v>1250</v>
      </c>
      <c r="G17" s="21">
        <f t="shared" si="0"/>
        <v>33.65</v>
      </c>
      <c r="H17" s="21">
        <v>42065.51</v>
      </c>
    </row>
    <row r="18" ht="36" customHeight="1" spans="1:8">
      <c r="A18" s="18" t="s">
        <v>61</v>
      </c>
      <c r="B18" s="19" t="s">
        <v>61</v>
      </c>
      <c r="C18" s="19"/>
      <c r="D18" s="19" t="s">
        <v>353</v>
      </c>
      <c r="E18" s="18" t="s">
        <v>61</v>
      </c>
      <c r="F18" s="20" t="s">
        <v>61</v>
      </c>
      <c r="G18" s="21"/>
      <c r="H18" s="21"/>
    </row>
    <row r="19" ht="36" customHeight="1" spans="1:8">
      <c r="A19" s="54">
        <v>12</v>
      </c>
      <c r="B19" s="55">
        <v>40303001004</v>
      </c>
      <c r="C19" s="19"/>
      <c r="D19" s="19" t="s">
        <v>428</v>
      </c>
      <c r="E19" s="18" t="s">
        <v>66</v>
      </c>
      <c r="F19" s="52">
        <v>1006.533</v>
      </c>
      <c r="G19" s="21">
        <f t="shared" ref="G19:G27" si="1">ROUND(H19/F19,2)</f>
        <v>137.1</v>
      </c>
      <c r="H19" s="21">
        <v>137992.29</v>
      </c>
    </row>
    <row r="20" ht="36" customHeight="1" spans="1:8">
      <c r="A20" s="54">
        <v>13</v>
      </c>
      <c r="B20" s="55">
        <v>40601006001</v>
      </c>
      <c r="C20" s="19"/>
      <c r="D20" s="19" t="s">
        <v>433</v>
      </c>
      <c r="E20" s="18" t="s">
        <v>66</v>
      </c>
      <c r="F20" s="52">
        <v>6903.97</v>
      </c>
      <c r="G20" s="21">
        <f t="shared" si="1"/>
        <v>87.04</v>
      </c>
      <c r="H20" s="21">
        <v>600907.74</v>
      </c>
    </row>
    <row r="21" ht="36" customHeight="1" spans="1:8">
      <c r="A21" s="54">
        <v>14</v>
      </c>
      <c r="B21" s="55">
        <v>40601006002</v>
      </c>
      <c r="C21" s="19"/>
      <c r="D21" s="19" t="s">
        <v>455</v>
      </c>
      <c r="E21" s="18" t="s">
        <v>66</v>
      </c>
      <c r="F21" s="52">
        <v>845.4</v>
      </c>
      <c r="G21" s="21">
        <f t="shared" si="1"/>
        <v>88.2</v>
      </c>
      <c r="H21" s="21">
        <v>74560.9</v>
      </c>
    </row>
    <row r="22" ht="36" customHeight="1" spans="1:8">
      <c r="A22" s="54">
        <v>15</v>
      </c>
      <c r="B22" s="55">
        <v>40601007001</v>
      </c>
      <c r="C22" s="19"/>
      <c r="D22" s="19" t="s">
        <v>456</v>
      </c>
      <c r="E22" s="18" t="s">
        <v>66</v>
      </c>
      <c r="F22" s="52">
        <v>2985.73</v>
      </c>
      <c r="G22" s="21">
        <f t="shared" si="1"/>
        <v>94.4</v>
      </c>
      <c r="H22" s="21">
        <v>281837.99</v>
      </c>
    </row>
    <row r="23" ht="36" customHeight="1" spans="1:8">
      <c r="A23" s="54">
        <v>16</v>
      </c>
      <c r="B23" s="55">
        <v>40601007002</v>
      </c>
      <c r="C23" s="19"/>
      <c r="D23" s="19" t="s">
        <v>456</v>
      </c>
      <c r="E23" s="18" t="s">
        <v>66</v>
      </c>
      <c r="F23" s="52">
        <v>3574.04</v>
      </c>
      <c r="G23" s="21">
        <f t="shared" si="1"/>
        <v>105.12</v>
      </c>
      <c r="H23" s="21">
        <v>375692.35</v>
      </c>
    </row>
    <row r="24" ht="36" customHeight="1" spans="1:8">
      <c r="A24" s="54">
        <v>17</v>
      </c>
      <c r="B24" s="55">
        <v>40601007003</v>
      </c>
      <c r="C24" s="19"/>
      <c r="D24" s="19" t="s">
        <v>457</v>
      </c>
      <c r="E24" s="18" t="s">
        <v>66</v>
      </c>
      <c r="F24" s="52">
        <v>378.61</v>
      </c>
      <c r="G24" s="21">
        <f t="shared" si="1"/>
        <v>115.66</v>
      </c>
      <c r="H24" s="21">
        <v>43791.54</v>
      </c>
    </row>
    <row r="25" ht="36" customHeight="1" spans="1:8">
      <c r="A25" s="54">
        <v>18</v>
      </c>
      <c r="B25" s="55">
        <v>10505001001</v>
      </c>
      <c r="C25" s="19"/>
      <c r="D25" s="19" t="s">
        <v>458</v>
      </c>
      <c r="E25" s="18" t="s">
        <v>66</v>
      </c>
      <c r="F25" s="52">
        <v>1025.74</v>
      </c>
      <c r="G25" s="21">
        <f t="shared" si="1"/>
        <v>128.72</v>
      </c>
      <c r="H25" s="21">
        <v>132032.23</v>
      </c>
    </row>
    <row r="26" ht="36" customHeight="1" spans="1:8">
      <c r="A26" s="54">
        <v>19</v>
      </c>
      <c r="B26" s="55">
        <v>10508001001</v>
      </c>
      <c r="C26" s="19"/>
      <c r="D26" s="19" t="s">
        <v>459</v>
      </c>
      <c r="E26" s="18" t="s">
        <v>66</v>
      </c>
      <c r="F26" s="52">
        <v>114.27</v>
      </c>
      <c r="G26" s="21">
        <f t="shared" si="1"/>
        <v>89.92</v>
      </c>
      <c r="H26" s="21">
        <v>10275.15</v>
      </c>
    </row>
    <row r="27" ht="36" customHeight="1" spans="1:8">
      <c r="A27" s="54">
        <v>20</v>
      </c>
      <c r="B27" s="55">
        <v>40601015002</v>
      </c>
      <c r="C27" s="19"/>
      <c r="D27" s="19" t="s">
        <v>431</v>
      </c>
      <c r="E27" s="18" t="s">
        <v>66</v>
      </c>
      <c r="F27" s="52">
        <v>7.75</v>
      </c>
      <c r="G27" s="21">
        <f t="shared" si="1"/>
        <v>116.72</v>
      </c>
      <c r="H27" s="21">
        <v>904.56</v>
      </c>
    </row>
    <row r="28" ht="36" customHeight="1" spans="1:8">
      <c r="A28" s="54">
        <v>23</v>
      </c>
      <c r="B28" s="55">
        <v>40901001007</v>
      </c>
      <c r="C28" s="19"/>
      <c r="D28" s="19" t="s">
        <v>371</v>
      </c>
      <c r="E28" s="18" t="s">
        <v>116</v>
      </c>
      <c r="F28" s="52">
        <v>0.434</v>
      </c>
      <c r="G28" s="21">
        <f t="shared" ref="G28:G39" si="2">ROUND(H28/F28,2)</f>
        <v>1121.47</v>
      </c>
      <c r="H28" s="21">
        <v>486.72</v>
      </c>
    </row>
    <row r="29" ht="36" customHeight="1" spans="1:8">
      <c r="A29" s="54">
        <v>24</v>
      </c>
      <c r="B29" s="55">
        <v>40901001008</v>
      </c>
      <c r="C29" s="19"/>
      <c r="D29" s="19" t="s">
        <v>371</v>
      </c>
      <c r="E29" s="18" t="s">
        <v>116</v>
      </c>
      <c r="F29" s="52">
        <v>12.031</v>
      </c>
      <c r="G29" s="21">
        <f t="shared" si="2"/>
        <v>1121.48</v>
      </c>
      <c r="H29" s="21">
        <v>13492.53</v>
      </c>
    </row>
    <row r="30" ht="36" customHeight="1" spans="1:8">
      <c r="A30" s="54">
        <v>25</v>
      </c>
      <c r="B30" s="55">
        <v>40901001012</v>
      </c>
      <c r="C30" s="19"/>
      <c r="D30" s="19" t="s">
        <v>371</v>
      </c>
      <c r="E30" s="18" t="s">
        <v>116</v>
      </c>
      <c r="F30" s="52">
        <v>22.608</v>
      </c>
      <c r="G30" s="21">
        <f t="shared" si="2"/>
        <v>938.41</v>
      </c>
      <c r="H30" s="21">
        <v>21215.57</v>
      </c>
    </row>
    <row r="31" ht="36" customHeight="1" spans="1:8">
      <c r="A31" s="54">
        <v>26</v>
      </c>
      <c r="B31" s="55">
        <v>40901001013</v>
      </c>
      <c r="C31" s="19"/>
      <c r="D31" s="19" t="s">
        <v>371</v>
      </c>
      <c r="E31" s="18" t="s">
        <v>116</v>
      </c>
      <c r="F31" s="52">
        <v>37.527</v>
      </c>
      <c r="G31" s="21">
        <f t="shared" si="2"/>
        <v>687.68</v>
      </c>
      <c r="H31" s="21">
        <v>25806.57</v>
      </c>
    </row>
    <row r="32" ht="36" customHeight="1" spans="1:8">
      <c r="A32" s="54">
        <v>27</v>
      </c>
      <c r="B32" s="55">
        <v>40901001009</v>
      </c>
      <c r="C32" s="19"/>
      <c r="D32" s="19" t="s">
        <v>371</v>
      </c>
      <c r="E32" s="18" t="s">
        <v>116</v>
      </c>
      <c r="F32" s="52">
        <v>783.016</v>
      </c>
      <c r="G32" s="21">
        <f t="shared" si="2"/>
        <v>687.68</v>
      </c>
      <c r="H32" s="21">
        <v>538464.44</v>
      </c>
    </row>
    <row r="33" ht="36" customHeight="1" spans="1:8">
      <c r="A33" s="54">
        <v>28</v>
      </c>
      <c r="B33" s="55">
        <v>40901001010</v>
      </c>
      <c r="C33" s="19"/>
      <c r="D33" s="19" t="s">
        <v>371</v>
      </c>
      <c r="E33" s="18" t="s">
        <v>116</v>
      </c>
      <c r="F33" s="52">
        <v>1793.765</v>
      </c>
      <c r="G33" s="21">
        <f t="shared" si="2"/>
        <v>687.68</v>
      </c>
      <c r="H33" s="21">
        <v>1233536.32</v>
      </c>
    </row>
    <row r="34" ht="36" customHeight="1" spans="1:8">
      <c r="A34" s="54">
        <v>29</v>
      </c>
      <c r="B34" s="55">
        <v>10516003003</v>
      </c>
      <c r="C34" s="19"/>
      <c r="D34" s="19" t="s">
        <v>372</v>
      </c>
      <c r="E34" s="18" t="s">
        <v>373</v>
      </c>
      <c r="F34" s="52">
        <v>19556</v>
      </c>
      <c r="G34" s="21">
        <f t="shared" si="2"/>
        <v>3.7</v>
      </c>
      <c r="H34" s="21">
        <v>72278.98</v>
      </c>
    </row>
    <row r="35" ht="23" customHeight="1" spans="1:8">
      <c r="A35" s="54">
        <v>30</v>
      </c>
      <c r="B35" s="55">
        <v>10516003004</v>
      </c>
      <c r="C35" s="19"/>
      <c r="D35" s="19" t="s">
        <v>372</v>
      </c>
      <c r="E35" s="18" t="s">
        <v>373</v>
      </c>
      <c r="F35" s="52">
        <v>9304</v>
      </c>
      <c r="G35" s="21">
        <f t="shared" si="2"/>
        <v>4.56</v>
      </c>
      <c r="H35" s="21">
        <v>42398.33</v>
      </c>
    </row>
    <row r="36" ht="36" customHeight="1" spans="1:8">
      <c r="A36" s="54">
        <v>31</v>
      </c>
      <c r="B36" s="55">
        <v>10516003005</v>
      </c>
      <c r="C36" s="19"/>
      <c r="D36" s="19" t="s">
        <v>372</v>
      </c>
      <c r="E36" s="18" t="s">
        <v>373</v>
      </c>
      <c r="F36" s="52">
        <v>1034</v>
      </c>
      <c r="G36" s="21">
        <f t="shared" si="2"/>
        <v>5.04</v>
      </c>
      <c r="H36" s="21">
        <v>5207.22</v>
      </c>
    </row>
    <row r="37" ht="36" customHeight="1" spans="1:8">
      <c r="A37" s="54">
        <v>32</v>
      </c>
      <c r="B37" s="55">
        <v>10516003006</v>
      </c>
      <c r="C37" s="19"/>
      <c r="D37" s="19" t="s">
        <v>372</v>
      </c>
      <c r="E37" s="18" t="s">
        <v>373</v>
      </c>
      <c r="F37" s="52">
        <v>30640</v>
      </c>
      <c r="G37" s="21">
        <f t="shared" si="2"/>
        <v>5.9</v>
      </c>
      <c r="H37" s="21">
        <v>180745.36</v>
      </c>
    </row>
    <row r="38" ht="36" customHeight="1" spans="1:8">
      <c r="A38" s="54">
        <v>33</v>
      </c>
      <c r="B38" s="55">
        <v>10516003007</v>
      </c>
      <c r="C38" s="19"/>
      <c r="D38" s="19" t="s">
        <v>372</v>
      </c>
      <c r="E38" s="18" t="s">
        <v>373</v>
      </c>
      <c r="F38" s="52">
        <v>29860</v>
      </c>
      <c r="G38" s="21">
        <f t="shared" si="2"/>
        <v>6.85</v>
      </c>
      <c r="H38" s="21">
        <v>204660.44</v>
      </c>
    </row>
    <row r="39" ht="36" customHeight="1" spans="1:8">
      <c r="A39" s="54">
        <v>34</v>
      </c>
      <c r="B39" s="55">
        <v>40901009001</v>
      </c>
      <c r="C39" s="19"/>
      <c r="D39" s="19" t="s">
        <v>460</v>
      </c>
      <c r="E39" s="18" t="s">
        <v>116</v>
      </c>
      <c r="F39" s="52">
        <v>0.23</v>
      </c>
      <c r="G39" s="21">
        <f t="shared" si="2"/>
        <v>1938.35</v>
      </c>
      <c r="H39" s="21">
        <v>445.82</v>
      </c>
    </row>
    <row r="40" ht="23" customHeight="1" spans="1:8">
      <c r="A40" s="18" t="s">
        <v>61</v>
      </c>
      <c r="B40" s="19" t="s">
        <v>61</v>
      </c>
      <c r="C40" s="19"/>
      <c r="D40" s="19" t="s">
        <v>379</v>
      </c>
      <c r="E40" s="18" t="s">
        <v>61</v>
      </c>
      <c r="F40" s="20" t="s">
        <v>61</v>
      </c>
      <c r="G40" s="21"/>
      <c r="H40" s="21"/>
    </row>
    <row r="41" ht="23" customHeight="1" spans="1:8">
      <c r="A41" s="54">
        <v>35</v>
      </c>
      <c r="B41" s="55">
        <v>40601029001</v>
      </c>
      <c r="C41" s="19"/>
      <c r="D41" s="19" t="s">
        <v>461</v>
      </c>
      <c r="E41" s="18" t="s">
        <v>113</v>
      </c>
      <c r="F41" s="52">
        <v>342.6</v>
      </c>
      <c r="G41" s="21">
        <f>ROUND(H41/F41,2)</f>
        <v>10.86</v>
      </c>
      <c r="H41" s="21">
        <v>3719.85</v>
      </c>
    </row>
    <row r="42" ht="36" customHeight="1" spans="1:8">
      <c r="A42" s="54">
        <v>36</v>
      </c>
      <c r="B42" s="55">
        <v>40402017001</v>
      </c>
      <c r="C42" s="19"/>
      <c r="D42" s="19" t="s">
        <v>461</v>
      </c>
      <c r="E42" s="18" t="s">
        <v>90</v>
      </c>
      <c r="F42" s="52">
        <v>2253.27</v>
      </c>
      <c r="G42" s="21">
        <f t="shared" ref="G41:G46" si="3">ROUND(H42/F42,2)</f>
        <v>13.24</v>
      </c>
      <c r="H42" s="21">
        <v>29833.29</v>
      </c>
    </row>
    <row r="43" ht="36" customHeight="1" spans="1:8">
      <c r="A43" s="54">
        <v>37</v>
      </c>
      <c r="B43" s="55">
        <v>40601028001</v>
      </c>
      <c r="C43" s="19"/>
      <c r="D43" s="19" t="s">
        <v>462</v>
      </c>
      <c r="E43" s="18" t="s">
        <v>90</v>
      </c>
      <c r="F43" s="52">
        <v>9000.5</v>
      </c>
      <c r="G43" s="21">
        <f t="shared" si="3"/>
        <v>4.79</v>
      </c>
      <c r="H43" s="21">
        <v>43068.29</v>
      </c>
    </row>
    <row r="44" ht="36" customHeight="1" spans="1:8">
      <c r="A44" s="54">
        <v>38</v>
      </c>
      <c r="B44" s="55">
        <v>40601028002</v>
      </c>
      <c r="C44" s="19"/>
      <c r="D44" s="19" t="s">
        <v>437</v>
      </c>
      <c r="E44" s="18" t="s">
        <v>90</v>
      </c>
      <c r="F44" s="52">
        <v>31952.082</v>
      </c>
      <c r="G44" s="21">
        <f t="shared" si="3"/>
        <v>5.44</v>
      </c>
      <c r="H44" s="21">
        <v>173844.99</v>
      </c>
    </row>
    <row r="45" ht="36" customHeight="1" spans="1:8">
      <c r="A45" s="54">
        <v>39</v>
      </c>
      <c r="B45" s="55">
        <v>40601030001</v>
      </c>
      <c r="C45" s="19"/>
      <c r="D45" s="19" t="s">
        <v>363</v>
      </c>
      <c r="E45" s="18" t="s">
        <v>66</v>
      </c>
      <c r="F45" s="52">
        <v>65703.584</v>
      </c>
      <c r="G45" s="21">
        <f t="shared" si="3"/>
        <v>1.07</v>
      </c>
      <c r="H45" s="21">
        <v>70298.02</v>
      </c>
    </row>
    <row r="46" ht="23" customHeight="1" spans="1:8">
      <c r="A46" s="54">
        <v>40</v>
      </c>
      <c r="B46" s="55">
        <v>40404004001</v>
      </c>
      <c r="C46" s="19"/>
      <c r="D46" s="19" t="s">
        <v>435</v>
      </c>
      <c r="E46" s="18" t="s">
        <v>113</v>
      </c>
      <c r="F46" s="52">
        <v>3884.8</v>
      </c>
      <c r="G46" s="21">
        <f t="shared" si="3"/>
        <v>21.22</v>
      </c>
      <c r="H46" s="21">
        <v>82435.46</v>
      </c>
    </row>
    <row r="47" ht="23" customHeight="1" spans="1:8">
      <c r="A47" s="18" t="s">
        <v>61</v>
      </c>
      <c r="B47" s="19" t="s">
        <v>61</v>
      </c>
      <c r="C47" s="19"/>
      <c r="D47" s="19" t="s">
        <v>382</v>
      </c>
      <c r="E47" s="18" t="s">
        <v>61</v>
      </c>
      <c r="F47" s="20" t="s">
        <v>61</v>
      </c>
      <c r="G47" s="21"/>
      <c r="H47" s="21"/>
    </row>
    <row r="48" ht="36" customHeight="1" spans="1:8">
      <c r="A48" s="54">
        <v>41</v>
      </c>
      <c r="B48" s="55">
        <v>11102003002</v>
      </c>
      <c r="C48" s="19"/>
      <c r="D48" s="19" t="s">
        <v>436</v>
      </c>
      <c r="E48" s="18" t="s">
        <v>90</v>
      </c>
      <c r="F48" s="52">
        <v>6149.63</v>
      </c>
      <c r="G48" s="21">
        <f>ROUND(H48/F48,2)</f>
        <v>43.15</v>
      </c>
      <c r="H48" s="21">
        <v>265332.49</v>
      </c>
    </row>
    <row r="49" ht="36" customHeight="1" spans="1:8">
      <c r="A49" s="18" t="s">
        <v>61</v>
      </c>
      <c r="B49" s="19" t="s">
        <v>61</v>
      </c>
      <c r="C49" s="19"/>
      <c r="D49" s="19" t="s">
        <v>385</v>
      </c>
      <c r="E49" s="18" t="s">
        <v>61</v>
      </c>
      <c r="F49" s="20" t="s">
        <v>61</v>
      </c>
      <c r="G49" s="21"/>
      <c r="H49" s="21"/>
    </row>
    <row r="50" ht="36" customHeight="1" spans="1:8">
      <c r="A50" s="54">
        <v>43</v>
      </c>
      <c r="B50" s="55">
        <v>11201001001</v>
      </c>
      <c r="C50" s="19"/>
      <c r="D50" s="19" t="s">
        <v>438</v>
      </c>
      <c r="E50" s="18" t="s">
        <v>90</v>
      </c>
      <c r="F50" s="52">
        <v>1960.603</v>
      </c>
      <c r="G50" s="21">
        <f>ROUND(H50/F50,2)</f>
        <v>43.63</v>
      </c>
      <c r="H50" s="21">
        <v>85536.86</v>
      </c>
    </row>
    <row r="51" ht="23" customHeight="1" spans="1:8">
      <c r="A51" s="18" t="s">
        <v>61</v>
      </c>
      <c r="B51" s="19" t="s">
        <v>61</v>
      </c>
      <c r="C51" s="19"/>
      <c r="D51" s="19" t="s">
        <v>394</v>
      </c>
      <c r="E51" s="18" t="s">
        <v>61</v>
      </c>
      <c r="F51" s="20" t="s">
        <v>61</v>
      </c>
      <c r="G51" s="21"/>
      <c r="H51" s="21"/>
    </row>
    <row r="52" ht="36" customHeight="1" spans="1:8">
      <c r="A52" s="54">
        <v>44</v>
      </c>
      <c r="B52" s="55">
        <v>41101001001</v>
      </c>
      <c r="C52" s="19"/>
      <c r="D52" s="19" t="s">
        <v>439</v>
      </c>
      <c r="E52" s="18" t="s">
        <v>90</v>
      </c>
      <c r="F52" s="52">
        <v>5515.594</v>
      </c>
      <c r="G52" s="21">
        <f t="shared" ref="G52:G63" si="4">ROUND(H52/F52,2)</f>
        <v>13.55</v>
      </c>
      <c r="H52" s="21">
        <v>74724.79</v>
      </c>
    </row>
    <row r="53" ht="36" customHeight="1" spans="1:8">
      <c r="A53" s="54">
        <v>45</v>
      </c>
      <c r="B53" s="19" t="s">
        <v>440</v>
      </c>
      <c r="C53" s="19"/>
      <c r="D53" s="19" t="s">
        <v>399</v>
      </c>
      <c r="E53" s="18" t="s">
        <v>90</v>
      </c>
      <c r="F53" s="52">
        <v>3413.86</v>
      </c>
      <c r="G53" s="21">
        <f t="shared" si="4"/>
        <v>13.03</v>
      </c>
      <c r="H53" s="21">
        <v>44483.45</v>
      </c>
    </row>
    <row r="54" ht="36" customHeight="1" spans="1:8">
      <c r="A54" s="54">
        <v>46</v>
      </c>
      <c r="B54" s="19" t="s">
        <v>441</v>
      </c>
      <c r="C54" s="19"/>
      <c r="D54" s="19" t="s">
        <v>401</v>
      </c>
      <c r="E54" s="18" t="s">
        <v>90</v>
      </c>
      <c r="F54" s="52">
        <v>10798</v>
      </c>
      <c r="G54" s="21">
        <f t="shared" si="4"/>
        <v>4.95</v>
      </c>
      <c r="H54" s="21">
        <v>53396.11</v>
      </c>
    </row>
    <row r="55" ht="36" customHeight="1" spans="1:8">
      <c r="A55" s="54">
        <v>52</v>
      </c>
      <c r="B55" s="55">
        <v>41102001002</v>
      </c>
      <c r="C55" s="19"/>
      <c r="D55" s="19" t="s">
        <v>442</v>
      </c>
      <c r="E55" s="18" t="s">
        <v>90</v>
      </c>
      <c r="F55" s="52">
        <v>72.436</v>
      </c>
      <c r="G55" s="21">
        <f t="shared" si="4"/>
        <v>12.65</v>
      </c>
      <c r="H55" s="21">
        <v>916.09</v>
      </c>
    </row>
    <row r="56" ht="36" customHeight="1" spans="1:8">
      <c r="A56" s="54">
        <v>53</v>
      </c>
      <c r="B56" s="55">
        <v>41102034002</v>
      </c>
      <c r="C56" s="19"/>
      <c r="D56" s="19" t="s">
        <v>445</v>
      </c>
      <c r="E56" s="18" t="s">
        <v>90</v>
      </c>
      <c r="F56" s="52">
        <v>906.148</v>
      </c>
      <c r="G56" s="21">
        <f t="shared" si="4"/>
        <v>33.58</v>
      </c>
      <c r="H56" s="21">
        <v>30425.89</v>
      </c>
    </row>
    <row r="57" ht="36" customHeight="1" spans="1:8">
      <c r="A57" s="54">
        <v>54</v>
      </c>
      <c r="B57" s="55">
        <v>41102035002</v>
      </c>
      <c r="C57" s="19"/>
      <c r="D57" s="19" t="s">
        <v>446</v>
      </c>
      <c r="E57" s="18" t="s">
        <v>90</v>
      </c>
      <c r="F57" s="52">
        <v>32778.426</v>
      </c>
      <c r="G57" s="21">
        <f t="shared" si="4"/>
        <v>30.15</v>
      </c>
      <c r="H57" s="21">
        <v>988118.01</v>
      </c>
    </row>
    <row r="58" ht="36" customHeight="1" spans="1:8">
      <c r="A58" s="54">
        <v>55</v>
      </c>
      <c r="B58" s="55">
        <v>41102035003</v>
      </c>
      <c r="C58" s="19"/>
      <c r="D58" s="19" t="s">
        <v>446</v>
      </c>
      <c r="E58" s="18" t="s">
        <v>90</v>
      </c>
      <c r="F58" s="52">
        <v>1914.87</v>
      </c>
      <c r="G58" s="21">
        <f t="shared" si="4"/>
        <v>46.08</v>
      </c>
      <c r="H58" s="21">
        <v>88231.66</v>
      </c>
    </row>
    <row r="59" ht="36" customHeight="1" spans="1:8">
      <c r="A59" s="54">
        <v>56</v>
      </c>
      <c r="B59" s="55">
        <v>11702014001</v>
      </c>
      <c r="C59" s="19"/>
      <c r="D59" s="19" t="s">
        <v>366</v>
      </c>
      <c r="E59" s="18" t="s">
        <v>90</v>
      </c>
      <c r="F59" s="52">
        <v>6693.621</v>
      </c>
      <c r="G59" s="21">
        <f t="shared" si="4"/>
        <v>38.29</v>
      </c>
      <c r="H59" s="21">
        <v>256284.69</v>
      </c>
    </row>
    <row r="60" ht="36" customHeight="1" spans="1:8">
      <c r="A60" s="54">
        <v>57</v>
      </c>
      <c r="B60" s="55">
        <v>41102020001</v>
      </c>
      <c r="C60" s="19"/>
      <c r="D60" s="19" t="s">
        <v>449</v>
      </c>
      <c r="E60" s="18" t="s">
        <v>90</v>
      </c>
      <c r="F60" s="52">
        <v>31.88</v>
      </c>
      <c r="G60" s="21">
        <f t="shared" si="4"/>
        <v>89.1</v>
      </c>
      <c r="H60" s="21">
        <v>2840.51</v>
      </c>
    </row>
    <row r="61" ht="36" customHeight="1" spans="1:8">
      <c r="A61" s="59">
        <v>60</v>
      </c>
      <c r="B61" s="60">
        <v>41106001001</v>
      </c>
      <c r="C61" s="26"/>
      <c r="D61" s="26" t="s">
        <v>463</v>
      </c>
      <c r="E61" s="30" t="s">
        <v>464</v>
      </c>
      <c r="F61" s="61">
        <v>1</v>
      </c>
      <c r="G61" s="21">
        <f t="shared" si="4"/>
        <v>14740</v>
      </c>
      <c r="H61" s="36">
        <v>14740</v>
      </c>
    </row>
    <row r="62" ht="21" customHeight="1" spans="1:8">
      <c r="A62" s="33" t="s">
        <v>414</v>
      </c>
      <c r="B62" s="33"/>
      <c r="C62" s="33"/>
      <c r="D62" s="33"/>
      <c r="E62" s="33"/>
      <c r="F62" s="33"/>
      <c r="G62" s="53"/>
      <c r="H62" s="21">
        <f>SUM(H6:H61)</f>
        <v>7095620.06</v>
      </c>
    </row>
  </sheetData>
  <sheetProtection formatCells="0" formatColumns="0" formatRows="0" insertRows="0" insertColumns="0" insertHyperlinks="0" deleteColumns="0" deleteRows="0" sort="0" autoFilter="0" pivotTables="0"/>
  <mergeCells count="67">
    <mergeCell ref="A1:H1"/>
    <mergeCell ref="A2:B2"/>
    <mergeCell ref="C2:H2"/>
    <mergeCell ref="G3:H3"/>
    <mergeCell ref="B5:C5"/>
    <mergeCell ref="B6:C6"/>
    <mergeCell ref="B7:C7"/>
    <mergeCell ref="B8:C8"/>
    <mergeCell ref="B9:C9"/>
    <mergeCell ref="B10:C10"/>
    <mergeCell ref="B11:C11"/>
    <mergeCell ref="B12:C12"/>
    <mergeCell ref="B13:C13"/>
    <mergeCell ref="B14:C14"/>
    <mergeCell ref="B15:C15"/>
    <mergeCell ref="B16:C16"/>
    <mergeCell ref="B17:C17"/>
    <mergeCell ref="B18:C18"/>
    <mergeCell ref="B19:C19"/>
    <mergeCell ref="B20:C20"/>
    <mergeCell ref="B21:C21"/>
    <mergeCell ref="B22:C22"/>
    <mergeCell ref="B23:C23"/>
    <mergeCell ref="B24:C24"/>
    <mergeCell ref="B25:C25"/>
    <mergeCell ref="B26:C26"/>
    <mergeCell ref="B27:C27"/>
    <mergeCell ref="B28:C28"/>
    <mergeCell ref="B29:C29"/>
    <mergeCell ref="B30:C30"/>
    <mergeCell ref="B31:C31"/>
    <mergeCell ref="B32:C32"/>
    <mergeCell ref="B33:C33"/>
    <mergeCell ref="B34:C34"/>
    <mergeCell ref="B35:C35"/>
    <mergeCell ref="B36:C36"/>
    <mergeCell ref="B37:C37"/>
    <mergeCell ref="B38:C38"/>
    <mergeCell ref="B39:C39"/>
    <mergeCell ref="B40:C40"/>
    <mergeCell ref="B41:C41"/>
    <mergeCell ref="B42:C42"/>
    <mergeCell ref="B43:C43"/>
    <mergeCell ref="B44:C44"/>
    <mergeCell ref="B45:C45"/>
    <mergeCell ref="B46:C46"/>
    <mergeCell ref="B47:C47"/>
    <mergeCell ref="B48:C48"/>
    <mergeCell ref="B49:C49"/>
    <mergeCell ref="B50:C50"/>
    <mergeCell ref="B51:C51"/>
    <mergeCell ref="B52:C52"/>
    <mergeCell ref="B53:C53"/>
    <mergeCell ref="B54:C54"/>
    <mergeCell ref="B55:C55"/>
    <mergeCell ref="B56:C56"/>
    <mergeCell ref="B57:C57"/>
    <mergeCell ref="B58:C58"/>
    <mergeCell ref="B59:C59"/>
    <mergeCell ref="B60:C60"/>
    <mergeCell ref="B61:C61"/>
    <mergeCell ref="A62:F62"/>
    <mergeCell ref="A3:A4"/>
    <mergeCell ref="D3:D4"/>
    <mergeCell ref="E3:E4"/>
    <mergeCell ref="F3:F4"/>
    <mergeCell ref="B3:C4"/>
  </mergeCells>
  <printOptions horizontalCentered="1"/>
  <pageMargins left="0.51968541666667" right="0.51968541666667" top="0.74803125" bottom="0" header="0" footer="0"/>
  <pageSetup paperSize="9" orientation="landscape"/>
  <headerFooter/>
  <rowBreaks count="6" manualBreakCount="6">
    <brk id="14" max="16383" man="1"/>
    <brk id="23" max="16383" man="1"/>
    <brk id="31" max="16383" man="1"/>
    <brk id="41" max="16383" man="1"/>
    <brk id="49" max="16383" man="1"/>
    <brk id="61"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s t a n d a l o n e = " y e s " ? > < w o P r o p s   x m l n s = " h t t p s : / / w e b . w p s . c n / e t / 2 0 1 8 / m a i n "   x m l n s : s = " h t t p : / / s c h e m a s . o p e n x m l f o r m a t s . o r g / s p r e a d s h e e t m l / 2 0 0 6 / m a i n " > < w o S h e e t s P r o p s > < w o S h e e t P r o p s   s h e e t S t i d = " 3 6 "   i n t e r l i n e O n O f f = " 0 "   i n t e r l i n e C o l o r = " 0 "   i s D b S h e e t = " 0 "   i s D a s h B o a r d S h e e t = " 0 "   i s D b D a s h B o a r d S h e e t = " 0 "   i s F l e x P a p e r S h e e t = " 0 " > < c e l l p r o t e c t i o n / > < a p p E t D b R e l a t i o n s / > < / w o S h e e t P r o p s > < w o S h e e t P r o p s   s h e e t S t i d = " 3 4 "   i n t e r l i n e O n O f f = " 0 "   i n t e r l i n e C o l o r = " 0 "   i s D b S h e e t = " 0 "   i s D a s h B o a r d S h e e t = " 0 "   i s D b D a s h B o a r d S h e e t = " 0 "   i s F l e x P a p e r S h e e t = " 0 " > < c e l l p r o t e c t i o n / > < a p p E t D b R e l a t i o n s / > < / w o S h e e t P r o p s > < w o S h e e t P r o p s   s h e e t S t i d = " 1 "   i n t e r l i n e O n O f f = " 0 "   i n t e r l i n e C o l o r = " 0 "   i s D b S h e e t = " 0 "   i s D a s h B o a r d S h e e t = " 0 "   i s D b D a s h B o a r d S h e e t = " 0 "   i s F l e x P a p e r S h e e t = " 0 " > < c e l l p r o t e c t i o n / > < a p p E t D b R e l a t i o n s / > < / w o S h e e t P r o p s > < w o S h e e t P r o p s   s h e e t S t i d = " 2 "   i n t e r l i n e O n O f f = " 0 "   i n t e r l i n e C o l o r = " 0 "   i s D b S h e e t = " 0 "   i s D a s h B o a r d S h e e t = " 0 "   i s D b D a s h B o a r d S h e e t = " 0 "   i s F l e x P a p e r S h e e t = " 0 " > < c e l l p r o t e c t i o n / > < a p p E t D b R e l a t i o n s / > < / w o S h e e t P r o p s > < w o S h e e t P r o p s   s h e e t S t i d = " 3 "   i n t e r l i n e O n O f f = " 0 "   i n t e r l i n e C o l o r = " 0 "   i s D b S h e e t = " 0 "   i s D a s h B o a r d S h e e t = " 0 "   i s D b D a s h B o a r d S h e e t = " 0 "   i s F l e x P a p e r S h e e t = " 0 " > < c e l l p r o t e c t i o n / > < a p p E t D b R e l a t i o n s / > < / w o S h e e t P r o p s > < w o S h e e t P r o p s   s h e e t S t i d = " 4 "   i n t e r l i n e O n O f f = " 0 "   i n t e r l i n e C o l o r = " 0 "   i s D b S h e e t = " 0 "   i s D a s h B o a r d S h e e t = " 0 "   i s D b D a s h B o a r d S h e e t = " 0 "   i s F l e x P a p e r S h e e t = " 0 " > < c e l l p r o t e c t i o n / > < a p p E t D b R e l a t i o n s / > < / w o S h e e t P r o p s > < w o S h e e t P r o p s   s h e e t S t i d = " 5 "   i n t e r l i n e O n O f f = " 0 "   i n t e r l i n e C o l o r = " 0 "   i s D b S h e e t = " 0 "   i s D a s h B o a r d S h e e t = " 0 "   i s D b D a s h B o a r d S h e e t = " 0 "   i s F l e x P a p e r S h e e t = " 0 " > < c e l l p r o t e c t i o n / > < a p p E t D b R e l a t i o n s / > < / w o S h e e t P r o p s > < w o S h e e t P r o p s   s h e e t S t i d = " 6 "   i n t e r l i n e O n O f f = " 0 "   i n t e r l i n e C o l o r = " 0 "   i s D b S h e e t = " 0 "   i s D a s h B o a r d S h e e t = " 0 "   i s D b D a s h B o a r d S h e e t = " 0 "   i s F l e x P a p e r S h e e t = " 0 " > < c e l l p r o t e c t i o n / > < a p p E t D b R e l a t i o n s / > < / w o S h e e t P r o p s > < w o S h e e t P r o p s   s h e e t S t i d = " 7 "   i n t e r l i n e O n O f f = " 0 "   i n t e r l i n e C o l o r = " 0 "   i s D b S h e e t = " 0 "   i s D a s h B o a r d S h e e t = " 0 "   i s D b D a s h B o a r d S h e e t = " 0 "   i s F l e x P a p e r S h e e t = " 0 " > < c e l l p r o t e c t i o n / > < a p p E t D b R e l a t i o n s / > < / w o S h e e t P r o p s > < w o S h e e t P r o p s   s h e e t S t i d = " 8 "   i n t e r l i n e O n O f f = " 0 "   i n t e r l i n e C o l o r = " 0 "   i s D b S h e e t = " 0 "   i s D a s h B o a r d S h e e t = " 0 "   i s D b D a s h B o a r d S h e e t = " 0 "   i s F l e x P a p e r S h e e t = " 0 " > < c e l l p r o t e c t i o n / > < a p p E t D b R e l a t i o n s / > < / w o S h e e t P r o p s > < w o S h e e t P r o p s   s h e e t S t i d = " 9 "   i n t e r l i n e O n O f f = " 0 "   i n t e r l i n e C o l o r = " 0 "   i s D b S h e e t = " 0 "   i s D a s h B o a r d S h e e t = " 0 "   i s D b D a s h B o a r d S h e e t = " 0 "   i s F l e x P a p e r S h e e t = " 0 " > < c e l l p r o t e c t i o n / > < a p p E t D b R e l a t i o n s / > < / w o S h e e t P r o p s > < w o S h e e t P r o p s   s h e e t S t i d = " 1 0 "   i n t e r l i n e O n O f f = " 0 "   i n t e r l i n e C o l o r = " 0 "   i s D b S h e e t = " 0 "   i s D a s h B o a r d S h e e t = " 0 "   i s D b D a s h B o a r d S h e e t = " 0 "   i s F l e x P a p e r S h e e t = " 0 " > < c e l l p r o t e c t i o n / > < a p p E t D b R e l a t i o n s / > < / w o S h e e t P r o p s > < w o S h e e t P r o p s   s h e e t S t i d = " 1 1 "   i n t e r l i n e O n O f f = " 0 "   i n t e r l i n e C o l o r = " 0 "   i s D b S h e e t = " 0 "   i s D a s h B o a r d S h e e t = " 0 "   i s D b D a s h B o a r d S h e e t = " 0 "   i s F l e x P a p e r S h e e t = " 0 " > < c e l l p r o t e c t i o n / > < a p p E t D b R e l a t i o n s / > < / w o S h e e t P r o p s > < w o S h e e t P r o p s   s h e e t S t i d = " 1 2 "   i n t e r l i n e O n O f f = " 0 "   i n t e r l i n e C o l o r = " 0 "   i s D b S h e e t = " 0 "   i s D a s h B o a r d S h e e t = " 0 "   i s D b D a s h B o a r d S h e e t = " 0 "   i s F l e x P a p e r S h e e t = " 0 " > < c e l l p r o t e c t i o n / > < a p p E t D b R e l a t i o n s / > < / w o S h e e t P r o p s > < w o S h e e t P r o p s   s h e e t S t i d = " 1 3 "   i n t e r l i n e O n O f f = " 0 "   i n t e r l i n e C o l o r = " 0 "   i s D b S h e e t = " 0 "   i s D a s h B o a r d S h e e t = " 0 "   i s D b D a s h B o a r d S h e e t = " 0 "   i s F l e x P a p e r S h e e t = " 0 " > < c e l l p r o t e c t i o n / > < a p p E t D b R e l a t i o n s / > < / w o S h e e t P r o p s > < w o S h e e t P r o p s   s h e e t S t i d = " 1 4 "   i n t e r l i n e O n O f f = " 0 "   i n t e r l i n e C o l o r = " 0 "   i s D b S h e e t = " 0 "   i s D a s h B o a r d S h e e t = " 0 "   i s D b D a s h B o a r d S h e e t = " 0 "   i s F l e x P a p e r S h e e t = " 0 " > < c e l l p r o t e c t i o n / > < a p p E t D b R e l a t i o n s / > < / w o S h e e t P r o p s > < w o S h e e t P r o p s   s h e e t S t i d = " 1 5 "   i n t e r l i n e O n O f f = " 0 "   i n t e r l i n e C o l o r = " 0 "   i s D b S h e e t = " 0 "   i s D a s h B o a r d S h e e t = " 0 "   i s D b D a s h B o a r d S h e e t = " 0 "   i s F l e x P a p e r S h e e t = " 0 " > < c e l l p r o t e c t i o n / > < a p p E t D b R e l a t i o n s / > < / w o S h e e t P r o p s > < w o S h e e t P r o p s   s h e e t S t i d = " 1 6 "   i n t e r l i n e O n O f f = " 0 "   i n t e r l i n e C o l o r = " 0 "   i s D b S h e e t = " 0 "   i s D a s h B o a r d S h e e t = " 0 "   i s D b D a s h B o a r d S h e e t = " 0 "   i s F l e x P a p e r S h e e t = " 0 " > < c e l l p r o t e c t i o n / > < a p p E t D b R e l a t i o n s / > < / w o S h e e t P r o p s > < w o S h e e t P r o p s   s h e e t S t i d = " 1 7 "   i n t e r l i n e O n O f f = " 0 "   i n t e r l i n e C o l o r = " 0 "   i s D b S h e e t = " 0 "   i s D a s h B o a r d S h e e t = " 0 "   i s D b D a s h B o a r d S h e e t = " 0 "   i s F l e x P a p e r S h e e t = " 0 " > < c e l l p r o t e c t i o n / > < a p p E t D b R e l a t i o n s / > < / w o S h e e t P r o p s > < w o S h e e t P r o p s   s h e e t S t i d = " 1 8 "   i n t e r l i n e O n O f f = " 0 "   i n t e r l i n e C o l o r = " 0 "   i s D b S h e e t = " 0 "   i s D a s h B o a r d S h e e t = " 0 "   i s D b D a s h B o a r d S h e e t = " 0 "   i s F l e x P a p e r S h e e t = " 0 " > < c e l l p r o t e c t i o n / > < a p p E t D b R e l a t i o n s / > < / w o S h e e t P r o p s > < w o S h e e t P r o p s   s h e e t S t i d = " 1 9 "   i n t e r l i n e O n O f f = " 0 "   i n t e r l i n e C o l o r = " 0 "   i s D b S h e e t = " 0 "   i s D a s h B o a r d S h e e t = " 0 "   i s D b D a s h B o a r d S h e e t = " 0 "   i s F l e x P a p e r S h e e t = " 0 " > < c e l l p r o t e c t i o n / > < a p p E t D b R e l a t i o n s / > < / w o S h e e t P r o p s > < w o S h e e t P r o p s   s h e e t S t i d = " 2 0 "   i n t e r l i n e O n O f f = " 0 "   i n t e r l i n e C o l o r = " 0 "   i s D b S h e e t = " 0 "   i s D a s h B o a r d S h e e t = " 0 "   i s D b D a s h B o a r d S h e e t = " 0 "   i s F l e x P a p e r S h e e t = " 0 " > < c e l l p r o t e c t i o n / > < a p p E t D b R e l a t i o n s / > < / w o S h e e t P r o p s > < w o S h e e t P r o p s   s h e e t S t i d = " 2 1 "   i n t e r l i n e O n O f f = " 0 "   i n t e r l i n e C o l o r = " 0 "   i s D b S h e e t = " 0 "   i s D a s h B o a r d S h e e t = " 0 "   i s D b D a s h B o a r d S h e e t = " 0 "   i s F l e x P a p e r S h e e t = " 0 " > < c e l l p r o t e c t i o n / > < a p p E t D b R e l a t i o n s / > < / w o S h e e t P r o p s > < w o S h e e t P r o p s   s h e e t S t i d = " 2 2 "   i n t e r l i n e O n O f f = " 0 "   i n t e r l i n e C o l o r = " 0 "   i s D b S h e e t = " 0 "   i s D a s h B o a r d S h e e t = " 0 "   i s D b D a s h B o a r d S h e e t = " 0 "   i s F l e x P a p e r S h e e t = " 0 " > < c e l l p r o t e c t i o n / > < a p p E t D b R e l a t i o n s / > < / w o S h e e t P r o p s > < w o S h e e t P r o p s   s h e e t S t i d = " 2 3 "   i n t e r l i n e O n O f f = " 0 "   i n t e r l i n e C o l o r = " 0 "   i s D b S h e e t = " 0 "   i s D a s h B o a r d S h e e t = " 0 "   i s D b D a s h B o a r d S h e e t = " 0 "   i s F l e x P a p e r S h e e t = " 0 " > < c e l l p r o t e c t i o n / > < a p p E t D b R e l a t i o n s / > < / w o S h e e t P r o p s > < w o S h e e t P r o p s   s h e e t S t i d = " 2 4 "   i n t e r l i n e O n O f f = " 0 "   i n t e r l i n e C o l o r = " 0 "   i s D b S h e e t = " 0 "   i s D a s h B o a r d S h e e t = " 0 "   i s D b D a s h B o a r d S h e e t = " 0 "   i s F l e x P a p e r S h e e t = " 0 " > < c e l l p r o t e c t i o n / > < a p p E t D b R e l a t i o n s / > < / w o S h e e t P r o p s > < w o S h e e t P r o p s   s h e e t S t i d = " 2 5 "   i n t e r l i n e O n O f f = " 0 "   i n t e r l i n e C o l o r = " 0 "   i s D b S h e e t = " 0 "   i s D a s h B o a r d S h e e t = " 0 "   i s D b D a s h B o a r d S h e e t = " 0 "   i s F l e x P a p e r S h e e t = " 0 " > < c e l l p r o t e c t i o n / > < a p p E t D b R e l a t i o n s / > < / w o S h e e t P r o p s > < w o S h e e t P r o p s   s h e e t S t i d = " 2 6 "   i n t e r l i n e O n O f f = " 0 "   i n t e r l i n e C o l o r = " 0 "   i s D b S h e e t = " 0 "   i s D a s h B o a r d S h e e t = " 0 "   i s D b D a s h B o a r d S h e e t = " 0 "   i s F l e x P a p e r S h e e t = " 0 " > < c e l l p r o t e c t i o n / > < a p p E t D b R e l a t i o n s / > < / w o S h e e t P r o p s > < w o S h e e t P r o p s   s h e e t S t i d = " 2 7 "   i n t e r l i n e O n O f f = " 0 "   i n t e r l i n e C o l o r = " 0 "   i s D b S h e e t = " 0 "   i s D a s h B o a r d S h e e t = " 0 "   i s D b D a s h B o a r d S h e e t = " 0 "   i s F l e x P a p e r S h e e t = " 0 " > < c e l l p r o t e c t i o n / > < a p p E t D b R e l a t i o n s / > < / w o S h e e t P r o p s > < w o S h e e t P r o p s   s h e e t S t i d = " 2 8 "   i n t e r l i n e O n O f f = " 0 "   i n t e r l i n e C o l o r = " 0 "   i s D b S h e e t = " 0 "   i s D a s h B o a r d S h e e t = " 0 "   i s D b D a s h B o a r d S h e e t = " 0 "   i s F l e x P a p e r S h e e t = " 0 " > < c e l l p r o t e c t i o n / > < a p p E t D b R e l a t i o n s / > < / w o S h e e t P r o p s > < w o S h e e t P r o p s   s h e e t S t i d = " 2 9 "   i n t e r l i n e O n O f f = " 0 "   i n t e r l i n e C o l o r = " 0 "   i s D b S h e e t = " 0 "   i s D a s h B o a r d S h e e t = " 0 "   i s D b D a s h B o a r d S h e e t = " 0 "   i s F l e x P a p e r S h e e t = " 0 " > < c e l l p r o t e c t i o n / > < a p p E t D b R e l a t i o n s / > < / w o S h e e t P r o p s > < w o S h e e t P r o p s   s h e e t S t i d = " 3 0 "   i n t e r l i n e O n O f f = " 0 "   i n t e r l i n e C o l o r = " 0 "   i s D b S h e e t = " 0 "   i s D a s h B o a r d S h e e t = " 0 "   i s D b D a s h B o a r d S h e e t = " 0 "   i s F l e x P a p e r S h e e t = " 0 " > < c e l l p r o t e c t i o n / > < a p p E t D b R e l a t i o n s / > < / w o S h e e t P r o p s > < w o S h e e t P r o p s   s h e e t S t i d = " 3 1 "   i n t e r l i n e O n O f f = " 0 "   i n t e r l i n e C o l o r = " 0 "   i s D b S h e e t = " 0 "   i s D a s h B o a r d S h e e t = " 0 "   i s D b D a s h B o a r d S h e e t = " 0 "   i s F l e x P a p e r S h e e t = " 0 " > < c e l l p r o t e c t i o n / > < a p p E t D b R e l a t i o n s / > < / w o S h e e t P r o p s > < w o S h e e t P r o p s   s h e e t S t i d = " 3 2 "   i n t e r l i n e O n O f f = " 0 "   i n t e r l i n e C o l o r = " 0 "   i s D b S h e e t = " 0 "   i s D a s h B o a r d S h e e t = " 0 "   i s D b D a s h B o a r d S h e e t = " 0 "   i s F l e x P a p e r S h e e t = " 0 " > < c e l l p r o t e c t i o n / > < a p p E t D b R e l a t i o n s / > < / w o S h e e t P r o p s > < / w o S h e e t s P r o p s > < w o B o o k P r o p s > < b o o k S e t t i n g s   f i l e I d = " "   i s F i l t e r S h a r e d = " 1 "   c o r e C o n q u e r U s e r I d = " "   i s A u t o U p d a t e P a u s e d = " 0 "   f i l t e r T y p e = " c o n n "   i s M e r g e T a s k s A u t o U p d a t e = " 0 "   i s I n s e r P i c A s A t t a c h m e n t = " 0 " / > < / w o B o o k P r o p s > < / w o P r o p s > 
</file>

<file path=customXml/item2.xml>��< ? x m l   v e r s i o n = " 1 . 0 "   s t a n d a l o n e = " y e s " ? > < p i x e l a t o r s   x m l n s = " h t t p s : / / w e b . w p s . c n / e t / 2 0 1 8 / m a i n "   x m l n s : s = " h t t p : / / s c h e m a s . o p e n x m l f o r m a t s . o r g / s p r e a d s h e e t m l / 2 0 0 6 / m a i n " > < p i x e l a t o r L i s t   s h e e t S t i d = " 3 6 " / > < p i x e l a t o r L i s t   s h e e t S t i d = " 3 4 " / > < p i x e l a t o r L i s t   s h e e t S t i d = " 1 " / > < p i x e l a t o r L i s t   s h e e t S t i d = " 2 " / > < p i x e l a t o r L i s t   s h e e t S t i d = " 3 " / > < p i x e l a t o r L i s t   s h e e t S t i d = " 4 " / > < p i x e l a t o r L i s t   s h e e t S t i d = " 5 " / > < p i x e l a t o r L i s t   s h e e t S t i d = " 6 " / > < p i x e l a t o r L i s t   s h e e t S t i d = " 7 " / > < p i x e l a t o r L i s t   s h e e t S t i d = " 8 " / > < p i x e l a t o r L i s t   s h e e t S t i d = " 9 " / > < p i x e l a t o r L i s t   s h e e t S t i d = " 1 0 " / > < p i x e l a t o r L i s t   s h e e t S t i d = " 1 1 " / > < p i x e l a t o r L i s t   s h e e t S t i d = " 1 2 " / > < p i x e l a t o r L i s t   s h e e t S t i d = " 1 3 " / > < p i x e l a t o r L i s t   s h e e t S t i d = " 1 4 " / > < p i x e l a t o r L i s t   s h e e t S t i d = " 1 5 " / > < p i x e l a t o r L i s t   s h e e t S t i d = " 1 6 " / > < p i x e l a t o r L i s t   s h e e t S t i d = " 1 7 " / > < p i x e l a t o r L i s t   s h e e t S t i d = " 1 8 " / > < p i x e l a t o r L i s t   s h e e t S t i d = " 1 9 " / > < p i x e l a t o r L i s t   s h e e t S t i d = " 2 0 " / > < p i x e l a t o r L i s t   s h e e t S t i d = " 2 1 " / > < p i x e l a t o r L i s t   s h e e t S t i d = " 2 2 " / > < p i x e l a t o r L i s t   s h e e t S t i d = " 2 3 " / > < p i x e l a t o r L i s t   s h e e t S t i d = " 2 4 " / > < p i x e l a t o r L i s t   s h e e t S t i d = " 2 5 " / > < p i x e l a t o r L i s t   s h e e t S t i d = " 2 6 " / > < p i x e l a t o r L i s t   s h e e t S t i d = " 2 7 " / > < p i x e l a t o r L i s t   s h e e t S t i d = " 2 8 " / > < p i x e l a t o r L i s t   s h e e t S t i d = " 2 9 " / > < p i x e l a t o r L i s t   s h e e t S t i d = " 3 0 " / > < p i x e l a t o r L i s t   s h e e t S t i d = " 3 1 " / > < p i x e l a t o r L i s t   s h e e t S t i d = " 3 2 " / > < p i x e l a t o r L i s t   s h e e t S t i d = " 3 7 " / > < / p i x e l a t o r s > 
</file>

<file path=customXml/itemProps1.xml><?xml version="1.0" encoding="utf-8"?>
<ds:datastoreItem xmlns:ds="http://schemas.openxmlformats.org/officeDocument/2006/customXml" ds:itemID="{06C82605-B75B-4693-9329-32AAD527C692}">
  <ds:schemaRefs/>
</ds:datastoreItem>
</file>

<file path=customXml/itemProps2.xml><?xml version="1.0" encoding="utf-8"?>
<ds:datastoreItem xmlns:ds="http://schemas.openxmlformats.org/officeDocument/2006/customXml" ds:itemID="{224D003E-15C9-4FFE-AB16-9E66474EAE4E}">
  <ds:schemaRefs/>
</ds:datastoreItem>
</file>

<file path=docProps/app.xml><?xml version="1.0" encoding="utf-8"?>
<Properties xmlns="http://schemas.openxmlformats.org/officeDocument/2006/extended-properties" xmlns:vt="http://schemas.openxmlformats.org/officeDocument/2006/docPropsVTypes">
  <Application>WPS Office WWO_wpscloud_20241205195617-cad4b44aa2</Application>
  <HeadingPairs>
    <vt:vector size="2" baseType="variant">
      <vt:variant>
        <vt:lpstr>工作表</vt:lpstr>
      </vt:variant>
      <vt:variant>
        <vt:i4>35</vt:i4>
      </vt:variant>
    </vt:vector>
  </HeadingPairs>
  <TitlesOfParts>
    <vt:vector size="35" baseType="lpstr">
      <vt:lpstr>编制说明</vt:lpstr>
      <vt:lpstr>汇总</vt:lpstr>
      <vt:lpstr>1【场平土石方、边坡支护工程】</vt:lpstr>
      <vt:lpstr>2【道路工程】</vt:lpstr>
      <vt:lpstr>3【园建工程】</vt:lpstr>
      <vt:lpstr>4【绿化工程】</vt:lpstr>
      <vt:lpstr>5【粗格栅及提升泵站】</vt:lpstr>
      <vt:lpstr>6【细格栅及旋流沉砂池】</vt:lpstr>
      <vt:lpstr>7【AAO生化池】</vt:lpstr>
      <vt:lpstr>8【砂介质高效沉淀池】</vt:lpstr>
      <vt:lpstr>9【生物除臭设施】</vt:lpstr>
      <vt:lpstr>10【储泥池】</vt:lpstr>
      <vt:lpstr>11【配水井及污泥泵房】</vt:lpstr>
      <vt:lpstr>12【二沉池】</vt:lpstr>
      <vt:lpstr>13【接触消毒池及计量槽】</vt:lpstr>
      <vt:lpstr>14【精密过滤器】</vt:lpstr>
      <vt:lpstr>15【污泥料仓】</vt:lpstr>
      <vt:lpstr>16【基坑支护工程】</vt:lpstr>
      <vt:lpstr>17【综合楼】</vt:lpstr>
      <vt:lpstr>18【传达室】</vt:lpstr>
      <vt:lpstr>19【加药间】</vt:lpstr>
      <vt:lpstr>20【鼓风机房及配电中心】</vt:lpstr>
      <vt:lpstr>21【机修车间及仓库】</vt:lpstr>
      <vt:lpstr>22【污泥脱水车间】</vt:lpstr>
      <vt:lpstr>23【厂区围墙及大门】</vt:lpstr>
      <vt:lpstr>24【厂区照明工程-安装工程】</vt:lpstr>
      <vt:lpstr>25【安防工程-安装工程】</vt:lpstr>
      <vt:lpstr>26【工艺管线-安装工程】</vt:lpstr>
      <vt:lpstr>27【绿化灌溉管线-安装工程】</vt:lpstr>
      <vt:lpstr>28【厂区雨污水管道-安装工程】</vt:lpstr>
      <vt:lpstr>29【给水管道安装工程...】</vt:lpstr>
      <vt:lpstr>30【进水管道与尾水管道】</vt:lpstr>
      <vt:lpstr>31【厂区管线迁改及现状破复工程】</vt:lpstr>
      <vt:lpstr>32【综合楼传达室机修车间-安装工程】</vt:lpstr>
      <vt:lpstr>33【计日工】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微信用户</cp:lastModifiedBy>
  <dcterms:created xsi:type="dcterms:W3CDTF">2024-12-11T15:35:00Z</dcterms:created>
  <dcterms:modified xsi:type="dcterms:W3CDTF">2024-12-13T02:38:57Z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2052-12.1.0.19302</vt:lpwstr>
  </property>
  <property fmtid="{D5CDD505-2E9C-101B-9397-08002B2CF9AE}" pid="3" name="ICV">
    <vt:lpwstr>14E350AD47B2414DA942543E6AEBC9CF_13</vt:lpwstr>
  </property>
</Properties>
</file>